
<file path=[Content_Types].xml><?xml version="1.0" encoding="utf-8"?>
<Types xmlns="http://schemas.openxmlformats.org/package/2006/content-types">
  <Default Extension="bin" ContentType="application/vnd.openxmlformats-officedocument.spreadsheetml.printerSettings"/>
  <Default Extension="tmp" ContentType="image/png"/>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DieseArbeitsmappe" defaultThemeVersion="153222"/>
  <mc:AlternateContent xmlns:mc="http://schemas.openxmlformats.org/markup-compatibility/2006">
    <mc:Choice Requires="x15">
      <x15ac:absPath xmlns:x15ac="http://schemas.microsoft.com/office/spreadsheetml/2010/11/ac" url="U:\Homepage\IFB_2025\FuL\"/>
    </mc:Choice>
  </mc:AlternateContent>
  <bookViews>
    <workbookView xWindow="0" yWindow="0" windowWidth="22680" windowHeight="11415" tabRatio="505"/>
  </bookViews>
  <sheets>
    <sheet name="Anleitung" sheetId="2" r:id="rId1"/>
    <sheet name="Finanzplan" sheetId="1" r:id="rId2"/>
    <sheet name="Liquiditätsplan" sheetId="3" r:id="rId3"/>
    <sheet name="Hilfe" sheetId="4" r:id="rId4"/>
    <sheet name="Tabelle2" sheetId="5" state="hidden" r:id="rId5"/>
  </sheets>
  <definedNames>
    <definedName name="Anfang">Finanzplan!$C$6</definedName>
    <definedName name="barmittel">Liquiditätsplan!$D$5</definedName>
    <definedName name="_xlnm.Print_Area" localSheetId="0">Anleitung!$A$1:$K$61</definedName>
    <definedName name="_xlnm.Print_Area" localSheetId="1">Finanzplan!$A$1:$R$232</definedName>
    <definedName name="_xlnm.Print_Area" localSheetId="3">Hilfe!$A$1:$I$113</definedName>
    <definedName name="_xlnm.Print_Area" localSheetId="2">Liquiditätsplan!$A$1:$Q$35</definedName>
    <definedName name="einkommenssteuer">Hilfe!$B$109</definedName>
    <definedName name="hilfe">Hilfe!$A$1</definedName>
    <definedName name="Hilfe_Abschreibung">Hilfe!$B$19</definedName>
    <definedName name="hilfe_barmittel">Hilfe!$B$106</definedName>
    <definedName name="Hilfe_Erfolgsrechnung">Hilfe!$B$95</definedName>
    <definedName name="Hilfe_Fixkosten">Hilfe!$B$83</definedName>
    <definedName name="Hilfe_Gründungskosten">Hilfe!$B$74</definedName>
    <definedName name="Hilfe_Marketingkosten">Hilfe!$B$77</definedName>
    <definedName name="Hilfe_Personalkosten">Hilfe!$B$80</definedName>
    <definedName name="Hilfe_Privateinnahmen">Hilfe!$B$92</definedName>
    <definedName name="Hilfe_Umsatzplanung">Hilfe!$B$89</definedName>
    <definedName name="Hilfe_VariableKosten">Hilfe!$B$86</definedName>
    <definedName name="Mehrwertsteuersatz">Tabelle2!$C$1:$C$3</definedName>
    <definedName name="Monate">Tabelle2!$A$1:$A$12</definedName>
    <definedName name="MwSt">Tabelle2!#REF!</definedName>
    <definedName name="x">Tabelle2!#REF!</definedName>
  </definedNames>
  <calcPr calcId="152511"/>
</workbook>
</file>

<file path=xl/calcChain.xml><?xml version="1.0" encoding="utf-8"?>
<calcChain xmlns="http://schemas.openxmlformats.org/spreadsheetml/2006/main">
  <c r="F214" i="1" l="1"/>
  <c r="E214" i="1"/>
  <c r="G66" i="1" l="1"/>
  <c r="G228" i="1" s="1"/>
  <c r="G50" i="1"/>
  <c r="G227" i="1" s="1"/>
  <c r="G31" i="1"/>
  <c r="G20" i="1"/>
  <c r="F84" i="1"/>
  <c r="G84" i="1"/>
  <c r="H84" i="1"/>
  <c r="I84" i="1"/>
  <c r="J84" i="1"/>
  <c r="K84" i="1"/>
  <c r="L84" i="1"/>
  <c r="M84" i="1"/>
  <c r="N84" i="1"/>
  <c r="O84" i="1"/>
  <c r="P84" i="1"/>
  <c r="Q84" i="1"/>
  <c r="R84" i="1"/>
  <c r="E84" i="1"/>
  <c r="F127" i="1"/>
  <c r="F224" i="1" s="1"/>
  <c r="G127" i="1"/>
  <c r="G224" i="1" s="1"/>
  <c r="H127" i="1"/>
  <c r="H224" i="1" s="1"/>
  <c r="I127" i="1"/>
  <c r="I224" i="1" s="1"/>
  <c r="J127" i="1"/>
  <c r="J224" i="1" s="1"/>
  <c r="K127" i="1"/>
  <c r="K224" i="1" s="1"/>
  <c r="L127" i="1"/>
  <c r="L224" i="1" s="1"/>
  <c r="M127" i="1"/>
  <c r="M224" i="1" s="1"/>
  <c r="N127" i="1"/>
  <c r="N224" i="1" s="1"/>
  <c r="O127" i="1"/>
  <c r="O224" i="1" s="1"/>
  <c r="P127" i="1"/>
  <c r="P224" i="1" s="1"/>
  <c r="Q127" i="1"/>
  <c r="Q224" i="1" s="1"/>
  <c r="R127" i="1"/>
  <c r="R224" i="1" s="1"/>
  <c r="E127" i="1"/>
  <c r="E224" i="1" s="1"/>
  <c r="D224" i="1" l="1"/>
  <c r="I65" i="5"/>
  <c r="H65" i="5"/>
  <c r="G65" i="5"/>
  <c r="F65" i="5"/>
  <c r="E65" i="5"/>
  <c r="E69" i="5" s="1"/>
  <c r="E76" i="5"/>
  <c r="E80" i="5" s="1"/>
  <c r="J64" i="5"/>
  <c r="I64" i="5"/>
  <c r="H64" i="5"/>
  <c r="G64" i="5"/>
  <c r="F64" i="5"/>
  <c r="F63" i="5"/>
  <c r="E63" i="5"/>
  <c r="D63" i="5"/>
  <c r="H62" i="5"/>
  <c r="G62" i="5"/>
  <c r="F62" i="5"/>
  <c r="E62" i="5"/>
  <c r="D62" i="5"/>
  <c r="M80" i="5"/>
  <c r="L80" i="5"/>
  <c r="K80" i="5"/>
  <c r="J80" i="5"/>
  <c r="I80" i="5"/>
  <c r="H80" i="5"/>
  <c r="G80" i="5"/>
  <c r="F80" i="5"/>
  <c r="D80" i="5"/>
  <c r="B79" i="5"/>
  <c r="B78" i="5"/>
  <c r="M69" i="5"/>
  <c r="L69" i="5"/>
  <c r="K69" i="5"/>
  <c r="J69" i="5"/>
  <c r="I69" i="5"/>
  <c r="H69" i="5"/>
  <c r="G69" i="5"/>
  <c r="F69" i="5"/>
  <c r="D69" i="5"/>
  <c r="B68" i="5"/>
  <c r="B67" i="5"/>
  <c r="B66" i="5"/>
  <c r="B77" i="5" s="1"/>
  <c r="B65" i="5"/>
  <c r="B76" i="5" s="1"/>
  <c r="B64" i="5"/>
  <c r="B75" i="5" s="1"/>
  <c r="B63" i="5"/>
  <c r="B74" i="5" s="1"/>
  <c r="B62" i="5"/>
  <c r="B73" i="5" s="1"/>
  <c r="R58" i="5"/>
  <c r="Q58" i="5"/>
  <c r="P58" i="5"/>
  <c r="O58" i="5"/>
  <c r="N58" i="5"/>
  <c r="M58" i="5"/>
  <c r="L58" i="5"/>
  <c r="K58" i="5"/>
  <c r="J58" i="5"/>
  <c r="I58" i="5"/>
  <c r="H58" i="5"/>
  <c r="G58" i="5"/>
  <c r="F58" i="5"/>
  <c r="E58" i="5"/>
  <c r="D57" i="5"/>
  <c r="D56" i="5"/>
  <c r="D55" i="5"/>
  <c r="D54" i="5"/>
  <c r="D53" i="5"/>
  <c r="D52" i="5"/>
  <c r="D51" i="5"/>
  <c r="P50" i="5"/>
  <c r="O50" i="5"/>
  <c r="N50" i="5"/>
  <c r="M50" i="5"/>
  <c r="L50" i="5"/>
  <c r="K50" i="5"/>
  <c r="J50" i="5"/>
  <c r="I50" i="5"/>
  <c r="H50" i="5"/>
  <c r="G50" i="5"/>
  <c r="F50" i="5"/>
  <c r="E50" i="5"/>
  <c r="D58" i="5" l="1"/>
  <c r="J166" i="1"/>
  <c r="G166" i="1"/>
  <c r="D155" i="1"/>
  <c r="R44" i="5" l="1"/>
  <c r="Q44" i="5"/>
  <c r="P44" i="5"/>
  <c r="O44" i="5"/>
  <c r="N44" i="5"/>
  <c r="M44" i="5"/>
  <c r="L44" i="5"/>
  <c r="K44" i="5"/>
  <c r="J44" i="5"/>
  <c r="I44" i="5"/>
  <c r="H44" i="5"/>
  <c r="G44" i="5"/>
  <c r="F44" i="5"/>
  <c r="E44" i="5"/>
  <c r="D43" i="5"/>
  <c r="D42" i="5"/>
  <c r="D41" i="5"/>
  <c r="D40" i="5"/>
  <c r="D39" i="5"/>
  <c r="D38" i="5"/>
  <c r="D44" i="5" s="1"/>
  <c r="D37" i="5"/>
  <c r="R214" i="1" l="1"/>
  <c r="Q214" i="1"/>
  <c r="P214" i="1"/>
  <c r="O214" i="1"/>
  <c r="N214" i="1"/>
  <c r="M214" i="1"/>
  <c r="L214" i="1"/>
  <c r="K214" i="1"/>
  <c r="J214" i="1"/>
  <c r="I214" i="1"/>
  <c r="H214" i="1"/>
  <c r="G214" i="1"/>
  <c r="D187" i="1"/>
  <c r="D192" i="1"/>
  <c r="D180" i="1"/>
  <c r="D186" i="1"/>
  <c r="D204" i="1"/>
  <c r="D205" i="1"/>
  <c r="D203" i="1"/>
  <c r="B29" i="1"/>
  <c r="B30" i="1"/>
  <c r="B28" i="1"/>
  <c r="B27" i="1"/>
  <c r="B26" i="1"/>
  <c r="B25" i="1"/>
  <c r="B24" i="1"/>
  <c r="P18" i="3" l="1"/>
  <c r="Q18" i="3"/>
  <c r="E22" i="3"/>
  <c r="F22" i="3"/>
  <c r="G22" i="3"/>
  <c r="H22" i="3"/>
  <c r="I22" i="3"/>
  <c r="J22" i="3"/>
  <c r="K22" i="3"/>
  <c r="L22" i="3"/>
  <c r="M22" i="3"/>
  <c r="N22" i="3"/>
  <c r="O22" i="3"/>
  <c r="P22" i="3"/>
  <c r="Q22" i="3"/>
  <c r="D22" i="3"/>
  <c r="E166" i="1"/>
  <c r="D8" i="3" s="1"/>
  <c r="D181" i="1"/>
  <c r="D182" i="1"/>
  <c r="D183" i="1"/>
  <c r="D184" i="1"/>
  <c r="D179" i="1"/>
  <c r="AP140" i="1"/>
  <c r="AH137" i="1"/>
  <c r="AI137" i="1"/>
  <c r="AJ137" i="1"/>
  <c r="AK137" i="1"/>
  <c r="AL137" i="1"/>
  <c r="AM137" i="1"/>
  <c r="AN137" i="1"/>
  <c r="AO137" i="1"/>
  <c r="AP137" i="1"/>
  <c r="AQ137" i="1"/>
  <c r="AR137" i="1"/>
  <c r="AS137" i="1"/>
  <c r="AT137" i="1"/>
  <c r="AU137" i="1"/>
  <c r="AH138" i="1"/>
  <c r="AI138" i="1"/>
  <c r="AJ138" i="1"/>
  <c r="AK138" i="1"/>
  <c r="AL138" i="1"/>
  <c r="AM138" i="1"/>
  <c r="AN138" i="1"/>
  <c r="AO138" i="1"/>
  <c r="AP138" i="1"/>
  <c r="AQ138" i="1"/>
  <c r="AR138" i="1"/>
  <c r="AS138" i="1"/>
  <c r="AT138" i="1"/>
  <c r="AU138" i="1"/>
  <c r="AH139" i="1"/>
  <c r="AI139" i="1"/>
  <c r="AJ139" i="1"/>
  <c r="AK139" i="1"/>
  <c r="AL139" i="1"/>
  <c r="AM139" i="1"/>
  <c r="AN139" i="1"/>
  <c r="AO139" i="1"/>
  <c r="AP139" i="1"/>
  <c r="AQ139" i="1"/>
  <c r="AR139" i="1"/>
  <c r="AS139" i="1"/>
  <c r="AT139" i="1"/>
  <c r="AU139" i="1"/>
  <c r="AH140" i="1"/>
  <c r="AI140" i="1"/>
  <c r="AJ140" i="1"/>
  <c r="AK140" i="1"/>
  <c r="AL140" i="1"/>
  <c r="AM140" i="1"/>
  <c r="AN140" i="1"/>
  <c r="AO140" i="1"/>
  <c r="AQ140" i="1"/>
  <c r="AR140" i="1"/>
  <c r="AS140" i="1"/>
  <c r="AT140" i="1"/>
  <c r="AU140" i="1"/>
  <c r="AH141" i="1"/>
  <c r="AI141" i="1"/>
  <c r="AJ141" i="1"/>
  <c r="AK141" i="1"/>
  <c r="AL141" i="1"/>
  <c r="AM141" i="1"/>
  <c r="AN141" i="1"/>
  <c r="AO141" i="1"/>
  <c r="AP141" i="1"/>
  <c r="AQ141" i="1"/>
  <c r="AR141" i="1"/>
  <c r="AS141" i="1"/>
  <c r="AT141" i="1"/>
  <c r="AU141" i="1"/>
  <c r="AH142" i="1"/>
  <c r="AI142" i="1"/>
  <c r="AJ142" i="1"/>
  <c r="AK142" i="1"/>
  <c r="AL142" i="1"/>
  <c r="AM142" i="1"/>
  <c r="AN142" i="1"/>
  <c r="AO142" i="1"/>
  <c r="AP142" i="1"/>
  <c r="AQ142" i="1"/>
  <c r="AR142" i="1"/>
  <c r="AS142" i="1"/>
  <c r="AT142" i="1"/>
  <c r="AU142" i="1"/>
  <c r="AI136" i="1"/>
  <c r="AJ136" i="1"/>
  <c r="AK136" i="1"/>
  <c r="AL136" i="1"/>
  <c r="AM136" i="1"/>
  <c r="AN136" i="1"/>
  <c r="AO136" i="1"/>
  <c r="AP136" i="1"/>
  <c r="AQ136" i="1"/>
  <c r="AR136" i="1"/>
  <c r="AS136" i="1"/>
  <c r="AT136" i="1"/>
  <c r="AU136" i="1"/>
  <c r="AH136" i="1"/>
  <c r="D123" i="1"/>
  <c r="AE123" i="1"/>
  <c r="AF123" i="1"/>
  <c r="AH123" i="1"/>
  <c r="AI123" i="1"/>
  <c r="AJ123" i="1"/>
  <c r="AK123" i="1"/>
  <c r="AL123" i="1"/>
  <c r="AM123" i="1"/>
  <c r="AN123" i="1"/>
  <c r="AO123" i="1"/>
  <c r="AP123" i="1"/>
  <c r="AQ123" i="1"/>
  <c r="AR123" i="1"/>
  <c r="AS123" i="1"/>
  <c r="AT123" i="1"/>
  <c r="AU123" i="1"/>
  <c r="AH117" i="1"/>
  <c r="AI117" i="1"/>
  <c r="AJ117" i="1"/>
  <c r="AK117" i="1"/>
  <c r="AL117" i="1"/>
  <c r="AM117" i="1"/>
  <c r="AN117" i="1"/>
  <c r="AO117" i="1"/>
  <c r="AP117" i="1"/>
  <c r="AQ117" i="1"/>
  <c r="AR117" i="1"/>
  <c r="AS117" i="1"/>
  <c r="AT117" i="1"/>
  <c r="AU117" i="1"/>
  <c r="AH118" i="1"/>
  <c r="AI118" i="1"/>
  <c r="AJ118" i="1"/>
  <c r="AK118" i="1"/>
  <c r="AL118" i="1"/>
  <c r="AM118" i="1"/>
  <c r="AN118" i="1"/>
  <c r="AO118" i="1"/>
  <c r="AP118" i="1"/>
  <c r="AQ118" i="1"/>
  <c r="AR118" i="1"/>
  <c r="AS118" i="1"/>
  <c r="AT118" i="1"/>
  <c r="AU118" i="1"/>
  <c r="AH119" i="1"/>
  <c r="AI119" i="1"/>
  <c r="AJ119" i="1"/>
  <c r="AK119" i="1"/>
  <c r="AL119" i="1"/>
  <c r="AM119" i="1"/>
  <c r="AN119" i="1"/>
  <c r="AO119" i="1"/>
  <c r="AP119" i="1"/>
  <c r="AQ119" i="1"/>
  <c r="AR119" i="1"/>
  <c r="AS119" i="1"/>
  <c r="AT119" i="1"/>
  <c r="AU119" i="1"/>
  <c r="AH120" i="1"/>
  <c r="AI120" i="1"/>
  <c r="AJ120" i="1"/>
  <c r="AK120" i="1"/>
  <c r="AL120" i="1"/>
  <c r="AM120" i="1"/>
  <c r="AN120" i="1"/>
  <c r="AO120" i="1"/>
  <c r="AP120" i="1"/>
  <c r="AQ120" i="1"/>
  <c r="AR120" i="1"/>
  <c r="AS120" i="1"/>
  <c r="AT120" i="1"/>
  <c r="AU120" i="1"/>
  <c r="AH121" i="1"/>
  <c r="AI121" i="1"/>
  <c r="AJ121" i="1"/>
  <c r="AK121" i="1"/>
  <c r="AL121" i="1"/>
  <c r="AM121" i="1"/>
  <c r="AN121" i="1"/>
  <c r="AO121" i="1"/>
  <c r="AP121" i="1"/>
  <c r="AQ121" i="1"/>
  <c r="AR121" i="1"/>
  <c r="AS121" i="1"/>
  <c r="AT121" i="1"/>
  <c r="AU121" i="1"/>
  <c r="AH122" i="1"/>
  <c r="AI122" i="1"/>
  <c r="AJ122" i="1"/>
  <c r="AK122" i="1"/>
  <c r="AL122" i="1"/>
  <c r="AM122" i="1"/>
  <c r="AN122" i="1"/>
  <c r="AO122" i="1"/>
  <c r="AP122" i="1"/>
  <c r="AQ122" i="1"/>
  <c r="AR122" i="1"/>
  <c r="AS122" i="1"/>
  <c r="AT122" i="1"/>
  <c r="AU122" i="1"/>
  <c r="AH124" i="1"/>
  <c r="AI124" i="1"/>
  <c r="AJ124" i="1"/>
  <c r="AK124" i="1"/>
  <c r="AL124" i="1"/>
  <c r="AM124" i="1"/>
  <c r="AN124" i="1"/>
  <c r="AO124" i="1"/>
  <c r="AP124" i="1"/>
  <c r="AQ124" i="1"/>
  <c r="AR124" i="1"/>
  <c r="AS124" i="1"/>
  <c r="AT124" i="1"/>
  <c r="AU124" i="1"/>
  <c r="AH125" i="1"/>
  <c r="AI125" i="1"/>
  <c r="AJ125" i="1"/>
  <c r="AK125" i="1"/>
  <c r="AL125" i="1"/>
  <c r="AM125" i="1"/>
  <c r="AN125" i="1"/>
  <c r="AO125" i="1"/>
  <c r="AP125" i="1"/>
  <c r="AQ125" i="1"/>
  <c r="AR125" i="1"/>
  <c r="AS125" i="1"/>
  <c r="AT125" i="1"/>
  <c r="AU125" i="1"/>
  <c r="AH126" i="1"/>
  <c r="AI126" i="1"/>
  <c r="AJ126" i="1"/>
  <c r="AK126" i="1"/>
  <c r="AL126" i="1"/>
  <c r="AM126" i="1"/>
  <c r="AN126" i="1"/>
  <c r="AO126" i="1"/>
  <c r="AP126" i="1"/>
  <c r="AQ126" i="1"/>
  <c r="AR126" i="1"/>
  <c r="AS126" i="1"/>
  <c r="AT126" i="1"/>
  <c r="AU126" i="1"/>
  <c r="AI116" i="1"/>
  <c r="AJ116" i="1"/>
  <c r="AK116" i="1"/>
  <c r="AL116" i="1"/>
  <c r="AM116" i="1"/>
  <c r="AN116" i="1"/>
  <c r="AO116" i="1"/>
  <c r="AP116" i="1"/>
  <c r="AQ116" i="1"/>
  <c r="AR116" i="1"/>
  <c r="AS116" i="1"/>
  <c r="AT116" i="1"/>
  <c r="AU116" i="1"/>
  <c r="AH116" i="1"/>
  <c r="AE117" i="1"/>
  <c r="AE118" i="1"/>
  <c r="AE119" i="1"/>
  <c r="AE120" i="1"/>
  <c r="AE121" i="1"/>
  <c r="AE122" i="1"/>
  <c r="AE124" i="1"/>
  <c r="AE125" i="1"/>
  <c r="AE126" i="1"/>
  <c r="J143" i="1"/>
  <c r="J223" i="1" s="1"/>
  <c r="R166" i="1"/>
  <c r="Q8" i="3" s="1"/>
  <c r="F166" i="1"/>
  <c r="E8" i="3" s="1"/>
  <c r="F8" i="3"/>
  <c r="H166" i="1"/>
  <c r="G8" i="3" s="1"/>
  <c r="I166" i="1"/>
  <c r="H8" i="3" s="1"/>
  <c r="I8" i="3"/>
  <c r="K166" i="1"/>
  <c r="J8" i="3" s="1"/>
  <c r="L166" i="1"/>
  <c r="K8" i="3" s="1"/>
  <c r="M166" i="1"/>
  <c r="L8" i="3" s="1"/>
  <c r="N166" i="1"/>
  <c r="M8" i="3" s="1"/>
  <c r="O166" i="1"/>
  <c r="N8" i="3" s="1"/>
  <c r="P166" i="1"/>
  <c r="O8" i="3" s="1"/>
  <c r="Q166" i="1"/>
  <c r="P8" i="3" s="1"/>
  <c r="D163" i="1"/>
  <c r="D164" i="1"/>
  <c r="D165" i="1"/>
  <c r="D154" i="1"/>
  <c r="AP127" i="1" l="1"/>
  <c r="AG123" i="1"/>
  <c r="AS143" i="1"/>
  <c r="AH143" i="1"/>
  <c r="AH223" i="1" s="1"/>
  <c r="AI143" i="1"/>
  <c r="AJ143" i="1"/>
  <c r="AK143" i="1"/>
  <c r="AL143" i="1"/>
  <c r="AM143" i="1"/>
  <c r="AN143" i="1"/>
  <c r="AO143" i="1"/>
  <c r="AP143" i="1"/>
  <c r="AQ143" i="1"/>
  <c r="AR143" i="1"/>
  <c r="AT143" i="1"/>
  <c r="AU143" i="1"/>
  <c r="AG141" i="1"/>
  <c r="AG140" i="1"/>
  <c r="AG142" i="1"/>
  <c r="AE139" i="1"/>
  <c r="AF139" i="1"/>
  <c r="AE140" i="1"/>
  <c r="AF140" i="1"/>
  <c r="AE141" i="1"/>
  <c r="AF141" i="1"/>
  <c r="AE142" i="1"/>
  <c r="AF142" i="1"/>
  <c r="E143" i="1"/>
  <c r="E223" i="1" s="1"/>
  <c r="F143" i="1"/>
  <c r="F223" i="1" s="1"/>
  <c r="F225" i="1" s="1"/>
  <c r="G143" i="1"/>
  <c r="G223" i="1" s="1"/>
  <c r="H143" i="1"/>
  <c r="H223" i="1" s="1"/>
  <c r="I143" i="1"/>
  <c r="I223" i="1" s="1"/>
  <c r="K143" i="1"/>
  <c r="K223" i="1" s="1"/>
  <c r="L143" i="1"/>
  <c r="L223" i="1" s="1"/>
  <c r="M143" i="1"/>
  <c r="M223" i="1" s="1"/>
  <c r="N143" i="1"/>
  <c r="N223" i="1" s="1"/>
  <c r="O143" i="1"/>
  <c r="O223" i="1" s="1"/>
  <c r="P143" i="1"/>
  <c r="P223" i="1" s="1"/>
  <c r="Q143" i="1"/>
  <c r="Q223" i="1" s="1"/>
  <c r="R143" i="1"/>
  <c r="R223" i="1" s="1"/>
  <c r="D140" i="1"/>
  <c r="D141" i="1"/>
  <c r="D142" i="1"/>
  <c r="AT127" i="1"/>
  <c r="AH127" i="1"/>
  <c r="AI127" i="1"/>
  <c r="AJ127" i="1"/>
  <c r="AK127" i="1"/>
  <c r="AL127" i="1"/>
  <c r="AM127" i="1"/>
  <c r="AN127" i="1"/>
  <c r="AO127" i="1"/>
  <c r="AQ127" i="1"/>
  <c r="AR127" i="1"/>
  <c r="AS127" i="1"/>
  <c r="AU127" i="1"/>
  <c r="AG124" i="1"/>
  <c r="AG125" i="1"/>
  <c r="AG126" i="1"/>
  <c r="AF124" i="1"/>
  <c r="AF125" i="1"/>
  <c r="AF126" i="1"/>
  <c r="D124" i="1"/>
  <c r="D125" i="1"/>
  <c r="D126" i="1"/>
  <c r="AJ99" i="1"/>
  <c r="AH95" i="1"/>
  <c r="AI95" i="1"/>
  <c r="AJ95" i="1"/>
  <c r="AK95" i="1"/>
  <c r="AL95" i="1"/>
  <c r="AM95" i="1"/>
  <c r="AN95" i="1"/>
  <c r="AO95" i="1"/>
  <c r="AP95" i="1"/>
  <c r="AQ95" i="1"/>
  <c r="AR95" i="1"/>
  <c r="AS95" i="1"/>
  <c r="AT95" i="1"/>
  <c r="AU95" i="1"/>
  <c r="AH96" i="1"/>
  <c r="AI96" i="1"/>
  <c r="AJ96" i="1"/>
  <c r="AK96" i="1"/>
  <c r="AL96" i="1"/>
  <c r="AM96" i="1"/>
  <c r="AN96" i="1"/>
  <c r="AO96" i="1"/>
  <c r="AP96" i="1"/>
  <c r="AQ96" i="1"/>
  <c r="AR96" i="1"/>
  <c r="AS96" i="1"/>
  <c r="AT96" i="1"/>
  <c r="AU96" i="1"/>
  <c r="AH97" i="1"/>
  <c r="AI97" i="1"/>
  <c r="AJ97" i="1"/>
  <c r="AK97" i="1"/>
  <c r="AL97" i="1"/>
  <c r="AM97" i="1"/>
  <c r="AN97" i="1"/>
  <c r="AO97" i="1"/>
  <c r="AP97" i="1"/>
  <c r="AQ97" i="1"/>
  <c r="AR97" i="1"/>
  <c r="AS97" i="1"/>
  <c r="AT97" i="1"/>
  <c r="AU97" i="1"/>
  <c r="AH98" i="1"/>
  <c r="AI98" i="1"/>
  <c r="AJ98" i="1"/>
  <c r="AK98" i="1"/>
  <c r="AL98" i="1"/>
  <c r="AM98" i="1"/>
  <c r="AN98" i="1"/>
  <c r="AO98" i="1"/>
  <c r="AP98" i="1"/>
  <c r="AQ98" i="1"/>
  <c r="AR98" i="1"/>
  <c r="AS98" i="1"/>
  <c r="AT98" i="1"/>
  <c r="AU98" i="1"/>
  <c r="AH99" i="1"/>
  <c r="AI99" i="1"/>
  <c r="AK99" i="1"/>
  <c r="AL99" i="1"/>
  <c r="AM99" i="1"/>
  <c r="AN99" i="1"/>
  <c r="AO99" i="1"/>
  <c r="AP99" i="1"/>
  <c r="AQ99" i="1"/>
  <c r="AR99" i="1"/>
  <c r="AS99" i="1"/>
  <c r="AT99" i="1"/>
  <c r="AU99" i="1"/>
  <c r="AH100" i="1"/>
  <c r="AI100" i="1"/>
  <c r="AJ100" i="1"/>
  <c r="AK100" i="1"/>
  <c r="AL100" i="1"/>
  <c r="AM100" i="1"/>
  <c r="AN100" i="1"/>
  <c r="AO100" i="1"/>
  <c r="AP100" i="1"/>
  <c r="AQ100" i="1"/>
  <c r="AR100" i="1"/>
  <c r="AS100" i="1"/>
  <c r="AT100" i="1"/>
  <c r="AU100" i="1"/>
  <c r="AH101" i="1"/>
  <c r="AI101" i="1"/>
  <c r="AJ101" i="1"/>
  <c r="AK101" i="1"/>
  <c r="AL101" i="1"/>
  <c r="AM101" i="1"/>
  <c r="AN101" i="1"/>
  <c r="AO101" i="1"/>
  <c r="AP101" i="1"/>
  <c r="AQ101" i="1"/>
  <c r="AR101" i="1"/>
  <c r="AS101" i="1"/>
  <c r="AT101" i="1"/>
  <c r="AU101" i="1"/>
  <c r="AH102" i="1"/>
  <c r="AI102" i="1"/>
  <c r="AJ102" i="1"/>
  <c r="AK102" i="1"/>
  <c r="AL102" i="1"/>
  <c r="AM102" i="1"/>
  <c r="AN102" i="1"/>
  <c r="AO102" i="1"/>
  <c r="AP102" i="1"/>
  <c r="AQ102" i="1"/>
  <c r="AR102" i="1"/>
  <c r="AS102" i="1"/>
  <c r="AT102" i="1"/>
  <c r="AU102" i="1"/>
  <c r="AH103" i="1"/>
  <c r="AI103" i="1"/>
  <c r="AJ103" i="1"/>
  <c r="AK103" i="1"/>
  <c r="AL103" i="1"/>
  <c r="AM103" i="1"/>
  <c r="AN103" i="1"/>
  <c r="AO103" i="1"/>
  <c r="AP103" i="1"/>
  <c r="AQ103" i="1"/>
  <c r="AR103" i="1"/>
  <c r="AS103" i="1"/>
  <c r="AT103" i="1"/>
  <c r="AU103" i="1"/>
  <c r="AH104" i="1"/>
  <c r="AI104" i="1"/>
  <c r="AJ104" i="1"/>
  <c r="AK104" i="1"/>
  <c r="AL104" i="1"/>
  <c r="AM104" i="1"/>
  <c r="AN104" i="1"/>
  <c r="AO104" i="1"/>
  <c r="AP104" i="1"/>
  <c r="AQ104" i="1"/>
  <c r="AR104" i="1"/>
  <c r="AS104" i="1"/>
  <c r="AT104" i="1"/>
  <c r="AU104" i="1"/>
  <c r="AH105" i="1"/>
  <c r="AI105" i="1"/>
  <c r="AJ105" i="1"/>
  <c r="AK105" i="1"/>
  <c r="AL105" i="1"/>
  <c r="AM105" i="1"/>
  <c r="AN105" i="1"/>
  <c r="AO105" i="1"/>
  <c r="AP105" i="1"/>
  <c r="AQ105" i="1"/>
  <c r="AR105" i="1"/>
  <c r="AS105" i="1"/>
  <c r="AT105" i="1"/>
  <c r="AU105" i="1"/>
  <c r="AH106" i="1"/>
  <c r="AI106" i="1"/>
  <c r="AJ106" i="1"/>
  <c r="AK106" i="1"/>
  <c r="AL106" i="1"/>
  <c r="AM106" i="1"/>
  <c r="AN106" i="1"/>
  <c r="AO106" i="1"/>
  <c r="AP106" i="1"/>
  <c r="AQ106" i="1"/>
  <c r="AR106" i="1"/>
  <c r="AS106" i="1"/>
  <c r="AT106" i="1"/>
  <c r="AU106" i="1"/>
  <c r="AI94" i="1"/>
  <c r="AJ94" i="1"/>
  <c r="AK94" i="1"/>
  <c r="AL94" i="1"/>
  <c r="AM94" i="1"/>
  <c r="AN94" i="1"/>
  <c r="AO94" i="1"/>
  <c r="AP94" i="1"/>
  <c r="AQ94" i="1"/>
  <c r="AR94" i="1"/>
  <c r="AS94" i="1"/>
  <c r="AT94" i="1"/>
  <c r="AU94" i="1"/>
  <c r="AH94" i="1"/>
  <c r="AF94" i="1"/>
  <c r="AF95" i="1"/>
  <c r="AF96" i="1"/>
  <c r="AF97" i="1"/>
  <c r="AF98" i="1"/>
  <c r="AF99" i="1"/>
  <c r="AF100" i="1"/>
  <c r="AF101" i="1"/>
  <c r="AF102" i="1"/>
  <c r="AF103" i="1"/>
  <c r="AF104" i="1"/>
  <c r="AF105" i="1"/>
  <c r="AF106" i="1"/>
  <c r="AE94" i="1"/>
  <c r="AE95" i="1"/>
  <c r="AE96" i="1"/>
  <c r="AE97" i="1"/>
  <c r="AE98" i="1"/>
  <c r="AE99" i="1"/>
  <c r="AE100" i="1"/>
  <c r="AE101" i="1"/>
  <c r="AE102" i="1"/>
  <c r="AE103" i="1"/>
  <c r="AE104" i="1"/>
  <c r="AE105" i="1"/>
  <c r="AE106" i="1"/>
  <c r="D104" i="1"/>
  <c r="D105" i="1"/>
  <c r="D106" i="1"/>
  <c r="D103" i="1"/>
  <c r="N7" i="3" l="1"/>
  <c r="N10" i="3" s="1"/>
  <c r="AR223" i="1"/>
  <c r="L7" i="3"/>
  <c r="L10" i="3" s="1"/>
  <c r="AP223" i="1"/>
  <c r="J7" i="3"/>
  <c r="J10" i="3" s="1"/>
  <c r="AN223" i="1"/>
  <c r="F7" i="3"/>
  <c r="F10" i="3" s="1"/>
  <c r="AJ223" i="1"/>
  <c r="P7" i="3"/>
  <c r="P10" i="3" s="1"/>
  <c r="AT223" i="1"/>
  <c r="M7" i="3"/>
  <c r="M10" i="3" s="1"/>
  <c r="AQ223" i="1"/>
  <c r="K7" i="3"/>
  <c r="K10" i="3" s="1"/>
  <c r="AO223" i="1"/>
  <c r="I7" i="3"/>
  <c r="I10" i="3" s="1"/>
  <c r="AM223" i="1"/>
  <c r="G7" i="3"/>
  <c r="G10" i="3" s="1"/>
  <c r="AK223" i="1"/>
  <c r="E7" i="3"/>
  <c r="E10" i="3" s="1"/>
  <c r="AI223" i="1"/>
  <c r="O7" i="3"/>
  <c r="O10" i="3" s="1"/>
  <c r="AS223" i="1"/>
  <c r="H7" i="3"/>
  <c r="H10" i="3" s="1"/>
  <c r="AL223" i="1"/>
  <c r="AG223" i="1" s="1"/>
  <c r="Q21" i="3"/>
  <c r="AU224" i="1"/>
  <c r="N21" i="3"/>
  <c r="AR224" i="1"/>
  <c r="AR225" i="1" s="1"/>
  <c r="K21" i="3"/>
  <c r="AO224" i="1"/>
  <c r="AO225" i="1" s="1"/>
  <c r="I21" i="3"/>
  <c r="AM224" i="1"/>
  <c r="AM225" i="1" s="1"/>
  <c r="E21" i="3"/>
  <c r="AI224" i="1"/>
  <c r="AI225" i="1" s="1"/>
  <c r="P21" i="3"/>
  <c r="AT224" i="1"/>
  <c r="AT225" i="1" s="1"/>
  <c r="O21" i="3"/>
  <c r="AS224" i="1"/>
  <c r="AS225" i="1" s="1"/>
  <c r="M21" i="3"/>
  <c r="AQ224" i="1"/>
  <c r="AQ225" i="1" s="1"/>
  <c r="J21" i="3"/>
  <c r="AN224" i="1"/>
  <c r="AN225" i="1" s="1"/>
  <c r="H21" i="3"/>
  <c r="AL224" i="1"/>
  <c r="AL225" i="1" s="1"/>
  <c r="F21" i="3"/>
  <c r="AJ224" i="1"/>
  <c r="AJ225" i="1" s="1"/>
  <c r="L21" i="3"/>
  <c r="AP224" i="1"/>
  <c r="AP225" i="1" s="1"/>
  <c r="G21" i="3"/>
  <c r="AK224" i="1"/>
  <c r="AK225" i="1" s="1"/>
  <c r="Q7" i="3"/>
  <c r="Q10" i="3" s="1"/>
  <c r="AU223" i="1"/>
  <c r="AU225" i="1" s="1"/>
  <c r="D21" i="3"/>
  <c r="AH224" i="1"/>
  <c r="AG224" i="1" s="1"/>
  <c r="D223" i="1"/>
  <c r="E225" i="1"/>
  <c r="D7" i="3"/>
  <c r="D10" i="3" s="1"/>
  <c r="D12" i="3" s="1"/>
  <c r="AG105" i="1"/>
  <c r="AG106" i="1"/>
  <c r="AG104" i="1"/>
  <c r="D80" i="1"/>
  <c r="D81" i="1"/>
  <c r="D82" i="1"/>
  <c r="D83" i="1"/>
  <c r="AI76" i="1"/>
  <c r="AJ76" i="1"/>
  <c r="AK76" i="1"/>
  <c r="AL76" i="1"/>
  <c r="AM76" i="1"/>
  <c r="AN76" i="1"/>
  <c r="AO76" i="1"/>
  <c r="AP76" i="1"/>
  <c r="AQ76" i="1"/>
  <c r="AR76" i="1"/>
  <c r="AS76" i="1"/>
  <c r="AT76" i="1"/>
  <c r="AU76" i="1"/>
  <c r="AI77" i="1"/>
  <c r="AJ77" i="1"/>
  <c r="AK77" i="1"/>
  <c r="AL77" i="1"/>
  <c r="AM77" i="1"/>
  <c r="AN77" i="1"/>
  <c r="AO77" i="1"/>
  <c r="AP77" i="1"/>
  <c r="AQ77" i="1"/>
  <c r="AR77" i="1"/>
  <c r="AS77" i="1"/>
  <c r="AT77" i="1"/>
  <c r="AU77" i="1"/>
  <c r="AI78" i="1"/>
  <c r="AJ78" i="1"/>
  <c r="AK78" i="1"/>
  <c r="AL78" i="1"/>
  <c r="AM78" i="1"/>
  <c r="AN78" i="1"/>
  <c r="AO78" i="1"/>
  <c r="AP78" i="1"/>
  <c r="AQ78" i="1"/>
  <c r="AR78" i="1"/>
  <c r="AS78" i="1"/>
  <c r="AT78" i="1"/>
  <c r="AU78" i="1"/>
  <c r="AI79" i="1"/>
  <c r="AJ79" i="1"/>
  <c r="AK79" i="1"/>
  <c r="AL79" i="1"/>
  <c r="AM79" i="1"/>
  <c r="AN79" i="1"/>
  <c r="AO79" i="1"/>
  <c r="AP79" i="1"/>
  <c r="AQ79" i="1"/>
  <c r="AR79" i="1"/>
  <c r="AS79" i="1"/>
  <c r="AT79" i="1"/>
  <c r="AU79" i="1"/>
  <c r="AI80" i="1"/>
  <c r="AJ80" i="1"/>
  <c r="AK80" i="1"/>
  <c r="AL80" i="1"/>
  <c r="AM80" i="1"/>
  <c r="AN80" i="1"/>
  <c r="AO80" i="1"/>
  <c r="AP80" i="1"/>
  <c r="AQ80" i="1"/>
  <c r="AR80" i="1"/>
  <c r="AS80" i="1"/>
  <c r="AT80" i="1"/>
  <c r="AU80" i="1"/>
  <c r="AI81" i="1"/>
  <c r="AJ81" i="1"/>
  <c r="AK81" i="1"/>
  <c r="AL81" i="1"/>
  <c r="AM81" i="1"/>
  <c r="AN81" i="1"/>
  <c r="AO81" i="1"/>
  <c r="AP81" i="1"/>
  <c r="AQ81" i="1"/>
  <c r="AR81" i="1"/>
  <c r="AS81" i="1"/>
  <c r="AT81" i="1"/>
  <c r="AU81" i="1"/>
  <c r="AI82" i="1"/>
  <c r="AJ82" i="1"/>
  <c r="AK82" i="1"/>
  <c r="AL82" i="1"/>
  <c r="AM82" i="1"/>
  <c r="AN82" i="1"/>
  <c r="AO82" i="1"/>
  <c r="AP82" i="1"/>
  <c r="AQ82" i="1"/>
  <c r="AR82" i="1"/>
  <c r="AS82" i="1"/>
  <c r="AT82" i="1"/>
  <c r="AU82" i="1"/>
  <c r="AI83" i="1"/>
  <c r="AJ83" i="1"/>
  <c r="AK83" i="1"/>
  <c r="AL83" i="1"/>
  <c r="AM83" i="1"/>
  <c r="AN83" i="1"/>
  <c r="AO83" i="1"/>
  <c r="AP83" i="1"/>
  <c r="AQ83" i="1"/>
  <c r="AR83" i="1"/>
  <c r="AS83" i="1"/>
  <c r="AT83" i="1"/>
  <c r="AU83" i="1"/>
  <c r="AH77" i="1"/>
  <c r="AH78" i="1"/>
  <c r="AH79" i="1"/>
  <c r="AH80" i="1"/>
  <c r="AH81" i="1"/>
  <c r="AH82" i="1"/>
  <c r="AH83" i="1"/>
  <c r="AH76" i="1"/>
  <c r="AE80" i="1"/>
  <c r="AE81" i="1"/>
  <c r="AE82" i="1"/>
  <c r="AE83" i="1"/>
  <c r="AL63" i="1"/>
  <c r="AH62" i="1"/>
  <c r="AI59" i="1"/>
  <c r="AJ59" i="1"/>
  <c r="AK59" i="1"/>
  <c r="AL59" i="1"/>
  <c r="AM59" i="1"/>
  <c r="AN59" i="1"/>
  <c r="AO59" i="1"/>
  <c r="AP59" i="1"/>
  <c r="AQ59" i="1"/>
  <c r="AR59" i="1"/>
  <c r="AS59" i="1"/>
  <c r="AT59" i="1"/>
  <c r="AU59" i="1"/>
  <c r="AI60" i="1"/>
  <c r="AJ60" i="1"/>
  <c r="AK60" i="1"/>
  <c r="AL60" i="1"/>
  <c r="AM60" i="1"/>
  <c r="AN60" i="1"/>
  <c r="AO60" i="1"/>
  <c r="AP60" i="1"/>
  <c r="AQ60" i="1"/>
  <c r="AR60" i="1"/>
  <c r="AS60" i="1"/>
  <c r="AT60" i="1"/>
  <c r="AU60" i="1"/>
  <c r="AI61" i="1"/>
  <c r="AJ61" i="1"/>
  <c r="AK61" i="1"/>
  <c r="AL61" i="1"/>
  <c r="AM61" i="1"/>
  <c r="AN61" i="1"/>
  <c r="AO61" i="1"/>
  <c r="AP61" i="1"/>
  <c r="AQ61" i="1"/>
  <c r="AR61" i="1"/>
  <c r="AS61" i="1"/>
  <c r="AT61" i="1"/>
  <c r="AU61" i="1"/>
  <c r="AI62" i="1"/>
  <c r="AJ62" i="1"/>
  <c r="AK62" i="1"/>
  <c r="AL62" i="1"/>
  <c r="AM62" i="1"/>
  <c r="AN62" i="1"/>
  <c r="AO62" i="1"/>
  <c r="AP62" i="1"/>
  <c r="AQ62" i="1"/>
  <c r="AR62" i="1"/>
  <c r="AS62" i="1"/>
  <c r="AT62" i="1"/>
  <c r="AU62" i="1"/>
  <c r="AI63" i="1"/>
  <c r="AJ63" i="1"/>
  <c r="AK63" i="1"/>
  <c r="AM63" i="1"/>
  <c r="AN63" i="1"/>
  <c r="AO63" i="1"/>
  <c r="AP63" i="1"/>
  <c r="AQ63" i="1"/>
  <c r="AR63" i="1"/>
  <c r="AS63" i="1"/>
  <c r="AT63" i="1"/>
  <c r="AU63" i="1"/>
  <c r="AI64" i="1"/>
  <c r="AJ64" i="1"/>
  <c r="AK64" i="1"/>
  <c r="AL64" i="1"/>
  <c r="AM64" i="1"/>
  <c r="AN64" i="1"/>
  <c r="AO64" i="1"/>
  <c r="AP64" i="1"/>
  <c r="AQ64" i="1"/>
  <c r="AR64" i="1"/>
  <c r="AS64" i="1"/>
  <c r="AT64" i="1"/>
  <c r="AU64" i="1"/>
  <c r="AI65" i="1"/>
  <c r="AJ65" i="1"/>
  <c r="AK65" i="1"/>
  <c r="AL65" i="1"/>
  <c r="AM65" i="1"/>
  <c r="AN65" i="1"/>
  <c r="AO65" i="1"/>
  <c r="AP65" i="1"/>
  <c r="AQ65" i="1"/>
  <c r="AR65" i="1"/>
  <c r="AS65" i="1"/>
  <c r="AT65" i="1"/>
  <c r="AU65" i="1"/>
  <c r="AH60" i="1"/>
  <c r="AH61" i="1"/>
  <c r="AH63" i="1"/>
  <c r="AH64" i="1"/>
  <c r="AH65" i="1"/>
  <c r="AH59" i="1"/>
  <c r="AI45" i="1"/>
  <c r="AK40" i="1"/>
  <c r="AI40" i="1"/>
  <c r="AJ40" i="1"/>
  <c r="AL40" i="1"/>
  <c r="AM40" i="1"/>
  <c r="AN40" i="1"/>
  <c r="AO40" i="1"/>
  <c r="AP40" i="1"/>
  <c r="AQ40" i="1"/>
  <c r="AR40" i="1"/>
  <c r="AS40" i="1"/>
  <c r="AI41" i="1"/>
  <c r="AJ41" i="1"/>
  <c r="AK41" i="1"/>
  <c r="AL41" i="1"/>
  <c r="AM41" i="1"/>
  <c r="AN41" i="1"/>
  <c r="AO41" i="1"/>
  <c r="AP41" i="1"/>
  <c r="AQ41" i="1"/>
  <c r="AR41" i="1"/>
  <c r="AS41" i="1"/>
  <c r="AI42" i="1"/>
  <c r="AJ42" i="1"/>
  <c r="AK42" i="1"/>
  <c r="AL42" i="1"/>
  <c r="AM42" i="1"/>
  <c r="AN42" i="1"/>
  <c r="AO42" i="1"/>
  <c r="AP42" i="1"/>
  <c r="AQ42" i="1"/>
  <c r="AR42" i="1"/>
  <c r="AS42" i="1"/>
  <c r="AI43" i="1"/>
  <c r="AJ43" i="1"/>
  <c r="AK43" i="1"/>
  <c r="AL43" i="1"/>
  <c r="AM43" i="1"/>
  <c r="AN43" i="1"/>
  <c r="AO43" i="1"/>
  <c r="AP43" i="1"/>
  <c r="AQ43" i="1"/>
  <c r="AR43" i="1"/>
  <c r="AS43" i="1"/>
  <c r="AI44" i="1"/>
  <c r="AJ44" i="1"/>
  <c r="AK44" i="1"/>
  <c r="AL44" i="1"/>
  <c r="AM44" i="1"/>
  <c r="AN44" i="1"/>
  <c r="AO44" i="1"/>
  <c r="AP44" i="1"/>
  <c r="AQ44" i="1"/>
  <c r="AR44" i="1"/>
  <c r="AS44" i="1"/>
  <c r="AJ45" i="1"/>
  <c r="AK45" i="1"/>
  <c r="AL45" i="1"/>
  <c r="AM45" i="1"/>
  <c r="AN45" i="1"/>
  <c r="AO45" i="1"/>
  <c r="AP45" i="1"/>
  <c r="AQ45" i="1"/>
  <c r="AR45" i="1"/>
  <c r="AS45" i="1"/>
  <c r="AI46" i="1"/>
  <c r="AJ46" i="1"/>
  <c r="AK46" i="1"/>
  <c r="AL46" i="1"/>
  <c r="AM46" i="1"/>
  <c r="AN46" i="1"/>
  <c r="AO46" i="1"/>
  <c r="AP46" i="1"/>
  <c r="AQ46" i="1"/>
  <c r="AR46" i="1"/>
  <c r="AS46" i="1"/>
  <c r="AI47" i="1"/>
  <c r="AJ47" i="1"/>
  <c r="AK47" i="1"/>
  <c r="AL47" i="1"/>
  <c r="AM47" i="1"/>
  <c r="AN47" i="1"/>
  <c r="AO47" i="1"/>
  <c r="AP47" i="1"/>
  <c r="AQ47" i="1"/>
  <c r="AR47" i="1"/>
  <c r="AS47" i="1"/>
  <c r="AI48" i="1"/>
  <c r="AJ48" i="1"/>
  <c r="AK48" i="1"/>
  <c r="AL48" i="1"/>
  <c r="AM48" i="1"/>
  <c r="AN48" i="1"/>
  <c r="AO48" i="1"/>
  <c r="AP48" i="1"/>
  <c r="AQ48" i="1"/>
  <c r="AR48" i="1"/>
  <c r="AS48" i="1"/>
  <c r="AI49" i="1"/>
  <c r="AJ49" i="1"/>
  <c r="AK49" i="1"/>
  <c r="AL49" i="1"/>
  <c r="AM49" i="1"/>
  <c r="AN49" i="1"/>
  <c r="AO49" i="1"/>
  <c r="AP49" i="1"/>
  <c r="AQ49" i="1"/>
  <c r="AR49" i="1"/>
  <c r="AS49" i="1"/>
  <c r="AH41" i="1"/>
  <c r="AH42" i="1"/>
  <c r="AH43" i="1"/>
  <c r="AH44" i="1"/>
  <c r="AH45" i="1"/>
  <c r="AH46" i="1"/>
  <c r="AH47" i="1"/>
  <c r="AH48" i="1"/>
  <c r="AH49" i="1"/>
  <c r="AH40" i="1"/>
  <c r="AF63" i="1"/>
  <c r="AF64" i="1"/>
  <c r="AF65" i="1"/>
  <c r="AE65" i="1"/>
  <c r="AE63" i="1"/>
  <c r="AE64" i="1"/>
  <c r="N66" i="1"/>
  <c r="N228" i="1" s="1"/>
  <c r="R66" i="1"/>
  <c r="R228" i="1" s="1"/>
  <c r="F66" i="1"/>
  <c r="F228" i="1" s="1"/>
  <c r="H66" i="1"/>
  <c r="H228" i="1" s="1"/>
  <c r="I66" i="1"/>
  <c r="I228" i="1" s="1"/>
  <c r="J66" i="1"/>
  <c r="J228" i="1" s="1"/>
  <c r="K66" i="1"/>
  <c r="K228" i="1" s="1"/>
  <c r="L66" i="1"/>
  <c r="L228" i="1" s="1"/>
  <c r="M66" i="1"/>
  <c r="M228" i="1" s="1"/>
  <c r="O66" i="1"/>
  <c r="O228" i="1" s="1"/>
  <c r="P66" i="1"/>
  <c r="P228" i="1" s="1"/>
  <c r="Q66" i="1"/>
  <c r="Q228" i="1" s="1"/>
  <c r="E66" i="1"/>
  <c r="E228" i="1" s="1"/>
  <c r="D64" i="1"/>
  <c r="D65" i="1"/>
  <c r="D63" i="1"/>
  <c r="F50" i="1"/>
  <c r="F227" i="1" s="1"/>
  <c r="AF47" i="1"/>
  <c r="AF48" i="1"/>
  <c r="AF49" i="1"/>
  <c r="AE47" i="1"/>
  <c r="AE48" i="1"/>
  <c r="AE49" i="1"/>
  <c r="E31" i="1"/>
  <c r="F31" i="1"/>
  <c r="H31" i="1"/>
  <c r="I31" i="1"/>
  <c r="J31" i="1"/>
  <c r="K31" i="1"/>
  <c r="L31" i="1"/>
  <c r="M31" i="1"/>
  <c r="D31" i="1"/>
  <c r="AI28" i="1"/>
  <c r="AJ28" i="1"/>
  <c r="AK28" i="1"/>
  <c r="AL28" i="1"/>
  <c r="AM28" i="1"/>
  <c r="AN28" i="1"/>
  <c r="AO28" i="1"/>
  <c r="AP28" i="1"/>
  <c r="AI29" i="1"/>
  <c r="AJ29" i="1"/>
  <c r="AK29" i="1"/>
  <c r="AL29" i="1"/>
  <c r="AM29" i="1"/>
  <c r="AN29" i="1"/>
  <c r="AO29" i="1"/>
  <c r="AP29" i="1"/>
  <c r="AI30" i="1"/>
  <c r="AJ30" i="1"/>
  <c r="AK30" i="1"/>
  <c r="AL30" i="1"/>
  <c r="AM30" i="1"/>
  <c r="AN30" i="1"/>
  <c r="AO30" i="1"/>
  <c r="AP30" i="1"/>
  <c r="AH29" i="1"/>
  <c r="AH28" i="1"/>
  <c r="AH30" i="1"/>
  <c r="AG28" i="1"/>
  <c r="AG29" i="1"/>
  <c r="AG30" i="1"/>
  <c r="AF28" i="1"/>
  <c r="AF29" i="1"/>
  <c r="AF30" i="1"/>
  <c r="AE28" i="1"/>
  <c r="AE29" i="1"/>
  <c r="AE30" i="1"/>
  <c r="H50" i="1"/>
  <c r="H227" i="1" s="1"/>
  <c r="I50" i="1"/>
  <c r="I227" i="1" s="1"/>
  <c r="J50" i="1"/>
  <c r="J227" i="1" s="1"/>
  <c r="K50" i="1"/>
  <c r="K227" i="1" s="1"/>
  <c r="L50" i="1"/>
  <c r="L227" i="1" s="1"/>
  <c r="M50" i="1"/>
  <c r="M227" i="1" s="1"/>
  <c r="N50" i="1"/>
  <c r="N227" i="1" s="1"/>
  <c r="O50" i="1"/>
  <c r="O227" i="1" s="1"/>
  <c r="P50" i="1"/>
  <c r="P227" i="1" s="1"/>
  <c r="E50" i="1"/>
  <c r="E227" i="1" s="1"/>
  <c r="D47" i="1"/>
  <c r="D48" i="1"/>
  <c r="D49" i="1"/>
  <c r="AH18" i="1"/>
  <c r="AI18" i="1"/>
  <c r="AJ18" i="1"/>
  <c r="AK18" i="1"/>
  <c r="AL18" i="1"/>
  <c r="AM18" i="1"/>
  <c r="AN18" i="1"/>
  <c r="AO18" i="1"/>
  <c r="AP18" i="1"/>
  <c r="AQ18" i="1"/>
  <c r="AR18" i="1"/>
  <c r="AS18" i="1"/>
  <c r="AT18" i="1"/>
  <c r="AU18" i="1"/>
  <c r="AF18" i="1"/>
  <c r="AE18" i="1"/>
  <c r="D18" i="1"/>
  <c r="AI13" i="1"/>
  <c r="AJ13" i="1"/>
  <c r="AK13" i="1"/>
  <c r="AL13" i="1"/>
  <c r="AM13" i="1"/>
  <c r="AN13" i="1"/>
  <c r="AO13" i="1"/>
  <c r="AP13" i="1"/>
  <c r="AQ13" i="1"/>
  <c r="AR13" i="1"/>
  <c r="AS13" i="1"/>
  <c r="AT13" i="1"/>
  <c r="AU13" i="1"/>
  <c r="AI14" i="1"/>
  <c r="AJ14" i="1"/>
  <c r="AK14" i="1"/>
  <c r="AL14" i="1"/>
  <c r="AM14" i="1"/>
  <c r="AN14" i="1"/>
  <c r="AO14" i="1"/>
  <c r="AP14" i="1"/>
  <c r="AQ14" i="1"/>
  <c r="AR14" i="1"/>
  <c r="AS14" i="1"/>
  <c r="AT14" i="1"/>
  <c r="AU14" i="1"/>
  <c r="AI15" i="1"/>
  <c r="AJ15" i="1"/>
  <c r="AK15" i="1"/>
  <c r="AL15" i="1"/>
  <c r="AM15" i="1"/>
  <c r="AN15" i="1"/>
  <c r="AO15" i="1"/>
  <c r="AP15" i="1"/>
  <c r="AQ15" i="1"/>
  <c r="AR15" i="1"/>
  <c r="AS15" i="1"/>
  <c r="AT15" i="1"/>
  <c r="AU15" i="1"/>
  <c r="AI16" i="1"/>
  <c r="AJ16" i="1"/>
  <c r="AK16" i="1"/>
  <c r="AL16" i="1"/>
  <c r="AM16" i="1"/>
  <c r="AN16" i="1"/>
  <c r="AO16" i="1"/>
  <c r="AP16" i="1"/>
  <c r="AQ16" i="1"/>
  <c r="AR16" i="1"/>
  <c r="AS16" i="1"/>
  <c r="AT16" i="1"/>
  <c r="AU16" i="1"/>
  <c r="AI17" i="1"/>
  <c r="AJ17" i="1"/>
  <c r="AK17" i="1"/>
  <c r="AL17" i="1"/>
  <c r="AM17" i="1"/>
  <c r="AN17" i="1"/>
  <c r="AO17" i="1"/>
  <c r="AP17" i="1"/>
  <c r="AQ17" i="1"/>
  <c r="AR17" i="1"/>
  <c r="AS17" i="1"/>
  <c r="AT17" i="1"/>
  <c r="AU17" i="1"/>
  <c r="AI19" i="1"/>
  <c r="AJ19" i="1"/>
  <c r="AK19" i="1"/>
  <c r="AL19" i="1"/>
  <c r="AM19" i="1"/>
  <c r="AN19" i="1"/>
  <c r="AO19" i="1"/>
  <c r="AP19" i="1"/>
  <c r="AQ19" i="1"/>
  <c r="AR19" i="1"/>
  <c r="AS19" i="1"/>
  <c r="AT19" i="1"/>
  <c r="AU19" i="1"/>
  <c r="AH14" i="1"/>
  <c r="AH15" i="1"/>
  <c r="AH16" i="1"/>
  <c r="AH17" i="1"/>
  <c r="AH19" i="1"/>
  <c r="AH13" i="1"/>
  <c r="AF17" i="1"/>
  <c r="AF19" i="1"/>
  <c r="AE17" i="1"/>
  <c r="AE19" i="1"/>
  <c r="Q20" i="1"/>
  <c r="F20" i="1"/>
  <c r="H20" i="1"/>
  <c r="I20" i="1"/>
  <c r="J20" i="1"/>
  <c r="K20" i="1"/>
  <c r="L20" i="1"/>
  <c r="M20" i="1"/>
  <c r="N20" i="1"/>
  <c r="O20" i="1"/>
  <c r="P20" i="1"/>
  <c r="R20" i="1"/>
  <c r="E20" i="1"/>
  <c r="D17" i="1"/>
  <c r="D19" i="1"/>
  <c r="AH229" i="1" l="1"/>
  <c r="G229" i="1"/>
  <c r="I229" i="1"/>
  <c r="K229" i="1"/>
  <c r="M229" i="1"/>
  <c r="O229" i="1"/>
  <c r="E229" i="1"/>
  <c r="F229" i="1"/>
  <c r="H229" i="1"/>
  <c r="J229" i="1"/>
  <c r="L229" i="1"/>
  <c r="N229" i="1"/>
  <c r="P229" i="1"/>
  <c r="AJ229" i="1"/>
  <c r="AL229" i="1"/>
  <c r="AN229" i="1"/>
  <c r="AP229" i="1"/>
  <c r="AR229" i="1"/>
  <c r="AI229" i="1"/>
  <c r="AK229" i="1"/>
  <c r="AM229" i="1"/>
  <c r="AO229" i="1"/>
  <c r="AQ229" i="1"/>
  <c r="AS229" i="1"/>
  <c r="R229" i="1"/>
  <c r="AU229" i="1"/>
  <c r="AH225" i="1"/>
  <c r="AG225" i="1" s="1"/>
  <c r="Q229" i="1"/>
  <c r="AT229" i="1"/>
  <c r="AH84" i="1"/>
  <c r="AG82" i="1"/>
  <c r="AG80" i="1"/>
  <c r="AG83" i="1"/>
  <c r="AG81" i="1"/>
  <c r="AH66" i="1"/>
  <c r="AG64" i="1"/>
  <c r="AT84" i="1"/>
  <c r="AR84" i="1"/>
  <c r="AP84" i="1"/>
  <c r="AN84" i="1"/>
  <c r="AL84" i="1"/>
  <c r="AJ84" i="1"/>
  <c r="AS66" i="1"/>
  <c r="AU84" i="1"/>
  <c r="AS84" i="1"/>
  <c r="AQ84" i="1"/>
  <c r="AO84" i="1"/>
  <c r="AM84" i="1"/>
  <c r="AK84" i="1"/>
  <c r="AI84" i="1"/>
  <c r="AN50" i="1"/>
  <c r="AJ50" i="1"/>
  <c r="AR50" i="1"/>
  <c r="AO66" i="1"/>
  <c r="AM66" i="1"/>
  <c r="AK66" i="1"/>
  <c r="AI66" i="1"/>
  <c r="AT66" i="1"/>
  <c r="AR66" i="1"/>
  <c r="AP66" i="1"/>
  <c r="AN66" i="1"/>
  <c r="AL66" i="1"/>
  <c r="AJ66" i="1"/>
  <c r="AH50" i="1"/>
  <c r="AP50" i="1"/>
  <c r="AL50" i="1"/>
  <c r="AU66" i="1"/>
  <c r="AQ66" i="1"/>
  <c r="AO20" i="1"/>
  <c r="AG49" i="1"/>
  <c r="AG48" i="1"/>
  <c r="AG47" i="1"/>
  <c r="AG63" i="1"/>
  <c r="AS50" i="1"/>
  <c r="AQ50" i="1"/>
  <c r="AO50" i="1"/>
  <c r="AM50" i="1"/>
  <c r="AK50" i="1"/>
  <c r="AI50" i="1"/>
  <c r="AG65" i="1"/>
  <c r="AT20" i="1"/>
  <c r="AS20" i="1"/>
  <c r="AU20" i="1"/>
  <c r="AQ20" i="1"/>
  <c r="AM20" i="1"/>
  <c r="AG18" i="1"/>
  <c r="AH20" i="1"/>
  <c r="D17" i="3" s="1"/>
  <c r="AG17" i="1"/>
  <c r="AG19" i="1"/>
  <c r="AR20" i="1"/>
  <c r="AP20" i="1"/>
  <c r="AN20" i="1"/>
  <c r="AJ20" i="1"/>
  <c r="F17" i="3" s="1"/>
  <c r="AK20" i="1"/>
  <c r="AI20" i="1"/>
  <c r="E17" i="3" s="1"/>
  <c r="AL20" i="1"/>
  <c r="D13" i="1"/>
  <c r="Q19" i="3" l="1"/>
  <c r="AU228" i="1"/>
  <c r="J19" i="3"/>
  <c r="AN228" i="1"/>
  <c r="N19" i="3"/>
  <c r="AR228" i="1"/>
  <c r="E19" i="3"/>
  <c r="AI228" i="1"/>
  <c r="I19" i="3"/>
  <c r="AM228" i="1"/>
  <c r="O19" i="3"/>
  <c r="AS228" i="1"/>
  <c r="M19" i="3"/>
  <c r="AQ228" i="1"/>
  <c r="H19" i="3"/>
  <c r="AL228" i="1"/>
  <c r="L19" i="3"/>
  <c r="AP228" i="1"/>
  <c r="P19" i="3"/>
  <c r="AT228" i="1"/>
  <c r="G19" i="3"/>
  <c r="AK228" i="1"/>
  <c r="K19" i="3"/>
  <c r="AO228" i="1"/>
  <c r="H17" i="3"/>
  <c r="G17" i="3"/>
  <c r="J17" i="3"/>
  <c r="N17" i="3"/>
  <c r="M17" i="3"/>
  <c r="O17" i="3"/>
  <c r="L17" i="3"/>
  <c r="I17" i="3"/>
  <c r="Q17" i="3"/>
  <c r="P17" i="3"/>
  <c r="K17" i="3"/>
  <c r="F19" i="3"/>
  <c r="AJ228" i="1"/>
  <c r="AG229" i="1"/>
  <c r="D19" i="3"/>
  <c r="AH228" i="1"/>
  <c r="E18" i="3"/>
  <c r="AI227" i="1"/>
  <c r="I18" i="3"/>
  <c r="AM227" i="1"/>
  <c r="M18" i="3"/>
  <c r="AQ227" i="1"/>
  <c r="L18" i="3"/>
  <c r="AP227" i="1"/>
  <c r="N18" i="3"/>
  <c r="AR227" i="1"/>
  <c r="J18" i="3"/>
  <c r="AN227" i="1"/>
  <c r="G18" i="3"/>
  <c r="AK227" i="1"/>
  <c r="K18" i="3"/>
  <c r="AO227" i="1"/>
  <c r="O18" i="3"/>
  <c r="AS227" i="1"/>
  <c r="H18" i="3"/>
  <c r="AL227" i="1"/>
  <c r="F18" i="3"/>
  <c r="AJ227" i="1"/>
  <c r="D18" i="3"/>
  <c r="AH227" i="1"/>
  <c r="D20" i="5"/>
  <c r="D21" i="5"/>
  <c r="D22" i="5"/>
  <c r="E29" i="5"/>
  <c r="E30" i="5" s="1"/>
  <c r="D28" i="5"/>
  <c r="D27" i="5"/>
  <c r="M30" i="5"/>
  <c r="L30" i="5"/>
  <c r="K30" i="5"/>
  <c r="J30" i="5"/>
  <c r="I30" i="5"/>
  <c r="H30" i="5"/>
  <c r="G30" i="5"/>
  <c r="F30" i="5"/>
  <c r="D30" i="5"/>
  <c r="R23" i="5"/>
  <c r="Q23" i="5"/>
  <c r="P23" i="5"/>
  <c r="O23" i="5"/>
  <c r="N23" i="5"/>
  <c r="M23" i="5"/>
  <c r="L23" i="5"/>
  <c r="K23" i="5"/>
  <c r="J23" i="5"/>
  <c r="I23" i="5"/>
  <c r="H23" i="5"/>
  <c r="G23" i="5"/>
  <c r="F23" i="5"/>
  <c r="E23" i="5"/>
  <c r="AG228" i="1" l="1"/>
  <c r="AG227" i="1"/>
  <c r="D23" i="5"/>
  <c r="AF136" i="1" l="1"/>
  <c r="B230" i="1"/>
  <c r="B227" i="1"/>
  <c r="B228" i="1"/>
  <c r="B229" i="1"/>
  <c r="B226" i="1"/>
  <c r="B225" i="1"/>
  <c r="B224" i="1"/>
  <c r="B223" i="1"/>
  <c r="AF137" i="1"/>
  <c r="AF138" i="1"/>
  <c r="AE137" i="1"/>
  <c r="AE138" i="1"/>
  <c r="AE136" i="1"/>
  <c r="AF117" i="1"/>
  <c r="AF118" i="1"/>
  <c r="AF119" i="1"/>
  <c r="AF120" i="1"/>
  <c r="AF121" i="1"/>
  <c r="AF122" i="1"/>
  <c r="AF116" i="1"/>
  <c r="AE116" i="1"/>
  <c r="AF93" i="1"/>
  <c r="AE93" i="1"/>
  <c r="AE77" i="1"/>
  <c r="AE78" i="1"/>
  <c r="AE79" i="1"/>
  <c r="AE76" i="1"/>
  <c r="AF41" i="1"/>
  <c r="AF42" i="1"/>
  <c r="AF43" i="1"/>
  <c r="AF44" i="1"/>
  <c r="AF45" i="1"/>
  <c r="AF46" i="1"/>
  <c r="AF40" i="1"/>
  <c r="AE41" i="1"/>
  <c r="AE42" i="1"/>
  <c r="AE43" i="1"/>
  <c r="AE44" i="1"/>
  <c r="AE45" i="1"/>
  <c r="AE46" i="1"/>
  <c r="AE40" i="1"/>
  <c r="AE62" i="1"/>
  <c r="AH24" i="1"/>
  <c r="AI24" i="1"/>
  <c r="AJ24" i="1"/>
  <c r="AK24" i="1"/>
  <c r="AL24" i="1"/>
  <c r="AM24" i="1"/>
  <c r="AN24" i="1"/>
  <c r="AO24" i="1"/>
  <c r="AP24" i="1"/>
  <c r="AH25" i="1"/>
  <c r="AI25" i="1"/>
  <c r="AJ25" i="1"/>
  <c r="AK25" i="1"/>
  <c r="AL25" i="1"/>
  <c r="AM25" i="1"/>
  <c r="AN25" i="1"/>
  <c r="AO25" i="1"/>
  <c r="AP25" i="1"/>
  <c r="AH26" i="1"/>
  <c r="AI26" i="1"/>
  <c r="AJ26" i="1"/>
  <c r="AK26" i="1"/>
  <c r="AL26" i="1"/>
  <c r="AM26" i="1"/>
  <c r="AN26" i="1"/>
  <c r="AO26" i="1"/>
  <c r="AP26" i="1"/>
  <c r="AH27" i="1"/>
  <c r="AI27" i="1"/>
  <c r="AJ27" i="1"/>
  <c r="AK27" i="1"/>
  <c r="AL27" i="1"/>
  <c r="AM27" i="1"/>
  <c r="AN27" i="1"/>
  <c r="AO27" i="1"/>
  <c r="AP27" i="1"/>
  <c r="AG25" i="1"/>
  <c r="AG26" i="1"/>
  <c r="AG27" i="1"/>
  <c r="AG24" i="1"/>
  <c r="AF59" i="1"/>
  <c r="AF60" i="1"/>
  <c r="AF61" i="1"/>
  <c r="AF62" i="1"/>
  <c r="AE59" i="1"/>
  <c r="AE60" i="1"/>
  <c r="AE61" i="1"/>
  <c r="AF25" i="1"/>
  <c r="AF26" i="1"/>
  <c r="AF27" i="1"/>
  <c r="AF24" i="1"/>
  <c r="AE25" i="1"/>
  <c r="AE26" i="1"/>
  <c r="AE27" i="1"/>
  <c r="AE24" i="1"/>
  <c r="AF14" i="1"/>
  <c r="AF15" i="1"/>
  <c r="AF16" i="1"/>
  <c r="AF13" i="1"/>
  <c r="AE14" i="1"/>
  <c r="AE15" i="1"/>
  <c r="AE16" i="1"/>
  <c r="AE13" i="1"/>
  <c r="D16" i="1"/>
  <c r="D15" i="1"/>
  <c r="D14" i="1"/>
  <c r="D20" i="1" l="1"/>
  <c r="AG31" i="1"/>
  <c r="AO31" i="1"/>
  <c r="AM31" i="1"/>
  <c r="AK31" i="1"/>
  <c r="AI31" i="1"/>
  <c r="AP31" i="1"/>
  <c r="AN31" i="1"/>
  <c r="AL31" i="1"/>
  <c r="AJ31" i="1"/>
  <c r="AH31" i="1"/>
  <c r="W11" i="1" l="1"/>
  <c r="E170" i="1" l="1"/>
  <c r="AH222" i="1"/>
  <c r="D31" i="3"/>
  <c r="D15" i="3"/>
  <c r="D3" i="3"/>
  <c r="Y11" i="1"/>
  <c r="X11" i="1" s="1"/>
  <c r="E222" i="1"/>
  <c r="AH115" i="1"/>
  <c r="AH75" i="1"/>
  <c r="AH58" i="1"/>
  <c r="AH135" i="1"/>
  <c r="AH92" i="1"/>
  <c r="AH39" i="1"/>
  <c r="AH12" i="1"/>
  <c r="E153" i="1"/>
  <c r="Z11" i="1" l="1"/>
  <c r="Y12" i="1"/>
  <c r="E115" i="1"/>
  <c r="E58" i="1"/>
  <c r="E75" i="1"/>
  <c r="E12" i="1"/>
  <c r="E39" i="1"/>
  <c r="E92" i="1"/>
  <c r="E135" i="1"/>
  <c r="D94" i="1"/>
  <c r="Y13" i="1" l="1"/>
  <c r="Z13" i="1" s="1"/>
  <c r="Z12" i="1"/>
  <c r="X12" i="1" s="1"/>
  <c r="W12" i="1" s="1"/>
  <c r="AI222" i="1" s="1"/>
  <c r="F170" i="1" l="1"/>
  <c r="E31" i="3"/>
  <c r="AI12" i="1"/>
  <c r="E15" i="3"/>
  <c r="E3" i="3"/>
  <c r="AI115" i="1"/>
  <c r="AI75" i="1"/>
  <c r="AI58" i="1"/>
  <c r="F222" i="1"/>
  <c r="AI135" i="1"/>
  <c r="AI92" i="1"/>
  <c r="AI39" i="1"/>
  <c r="X13" i="1"/>
  <c r="W13" i="1" s="1"/>
  <c r="Y14" i="1"/>
  <c r="D97" i="1"/>
  <c r="D96" i="1"/>
  <c r="F93" i="1"/>
  <c r="G93" i="1"/>
  <c r="H93" i="1"/>
  <c r="I93" i="1"/>
  <c r="J93" i="1"/>
  <c r="K93" i="1"/>
  <c r="L93" i="1"/>
  <c r="M93" i="1"/>
  <c r="N93" i="1"/>
  <c r="O93" i="1"/>
  <c r="P93" i="1"/>
  <c r="Q93" i="1"/>
  <c r="R93" i="1"/>
  <c r="E93" i="1"/>
  <c r="D59" i="1"/>
  <c r="D60" i="1"/>
  <c r="D61" i="1"/>
  <c r="D62" i="1"/>
  <c r="AG118" i="1"/>
  <c r="AG96" i="1"/>
  <c r="AG103" i="1"/>
  <c r="AG42" i="1"/>
  <c r="AG46" i="1"/>
  <c r="AG61" i="1"/>
  <c r="D229" i="1"/>
  <c r="D102" i="1"/>
  <c r="D175" i="1"/>
  <c r="D196" i="1"/>
  <c r="D195" i="1"/>
  <c r="D194" i="1"/>
  <c r="D193" i="1"/>
  <c r="D139" i="1"/>
  <c r="D138" i="1"/>
  <c r="D122" i="1"/>
  <c r="D121" i="1"/>
  <c r="D101" i="1"/>
  <c r="D100" i="1"/>
  <c r="D99" i="1"/>
  <c r="D77" i="1"/>
  <c r="D79" i="1"/>
  <c r="D76" i="1"/>
  <c r="D78" i="1"/>
  <c r="D40" i="1"/>
  <c r="D41" i="1"/>
  <c r="D42" i="1"/>
  <c r="D43" i="1"/>
  <c r="D44" i="1"/>
  <c r="D45" i="1"/>
  <c r="D46" i="1"/>
  <c r="D95" i="1"/>
  <c r="D98" i="1"/>
  <c r="D116" i="1"/>
  <c r="D117" i="1"/>
  <c r="D118" i="1"/>
  <c r="D119" i="1"/>
  <c r="D120" i="1"/>
  <c r="D136" i="1"/>
  <c r="D137" i="1"/>
  <c r="D156" i="1"/>
  <c r="D157" i="1"/>
  <c r="D158" i="1"/>
  <c r="D159" i="1"/>
  <c r="D160" i="1"/>
  <c r="D161" i="1"/>
  <c r="D162" i="1"/>
  <c r="D172" i="1"/>
  <c r="D173" i="1"/>
  <c r="D174" i="1"/>
  <c r="D176" i="1"/>
  <c r="D177" i="1"/>
  <c r="D178" i="1"/>
  <c r="D188" i="1"/>
  <c r="D189" i="1"/>
  <c r="D190" i="1"/>
  <c r="D191" i="1"/>
  <c r="D198" i="1"/>
  <c r="D199" i="1"/>
  <c r="D200" i="1"/>
  <c r="D201" i="1"/>
  <c r="D202" i="1"/>
  <c r="D207" i="1"/>
  <c r="D208" i="1"/>
  <c r="D209" i="1"/>
  <c r="D210" i="1"/>
  <c r="D211" i="1"/>
  <c r="D212" i="1"/>
  <c r="D213" i="1"/>
  <c r="AJ115" i="1" l="1"/>
  <c r="AJ222" i="1"/>
  <c r="D84" i="1"/>
  <c r="D127" i="1"/>
  <c r="D166" i="1"/>
  <c r="D214" i="1"/>
  <c r="F15" i="3"/>
  <c r="G170" i="1"/>
  <c r="D143" i="1"/>
  <c r="R107" i="1"/>
  <c r="R226" i="1" s="1"/>
  <c r="AU93" i="1"/>
  <c r="AS93" i="1"/>
  <c r="P107" i="1"/>
  <c r="P226" i="1" s="1"/>
  <c r="AQ93" i="1"/>
  <c r="N107" i="1"/>
  <c r="N226" i="1" s="1"/>
  <c r="AO93" i="1"/>
  <c r="L107" i="1"/>
  <c r="L226" i="1" s="1"/>
  <c r="AM93" i="1"/>
  <c r="J107" i="1"/>
  <c r="J226" i="1" s="1"/>
  <c r="AK93" i="1"/>
  <c r="H107" i="1"/>
  <c r="H226" i="1" s="1"/>
  <c r="AI93" i="1"/>
  <c r="F107" i="1"/>
  <c r="F226" i="1" s="1"/>
  <c r="AG136" i="1"/>
  <c r="AH93" i="1"/>
  <c r="E107" i="1"/>
  <c r="E226" i="1" s="1"/>
  <c r="AT93" i="1"/>
  <c r="AT107" i="1" s="1"/>
  <c r="Q107" i="1"/>
  <c r="Q226" i="1" s="1"/>
  <c r="AR93" i="1"/>
  <c r="AR107" i="1" s="1"/>
  <c r="O107" i="1"/>
  <c r="O226" i="1" s="1"/>
  <c r="AP93" i="1"/>
  <c r="M107" i="1"/>
  <c r="M226" i="1" s="1"/>
  <c r="AN93" i="1"/>
  <c r="K107" i="1"/>
  <c r="K226" i="1" s="1"/>
  <c r="AL93" i="1"/>
  <c r="I107" i="1"/>
  <c r="I226" i="1" s="1"/>
  <c r="AJ93" i="1"/>
  <c r="G107" i="1"/>
  <c r="G226" i="1" s="1"/>
  <c r="AG95" i="1"/>
  <c r="AG121" i="1"/>
  <c r="AG139" i="1"/>
  <c r="D50" i="1"/>
  <c r="D66" i="1"/>
  <c r="AJ58" i="1"/>
  <c r="AG62" i="1"/>
  <c r="AG59" i="1"/>
  <c r="AG44" i="1"/>
  <c r="AG40" i="1"/>
  <c r="AG119" i="1"/>
  <c r="AG116" i="1"/>
  <c r="AG137" i="1"/>
  <c r="AJ12" i="1"/>
  <c r="AJ75" i="1"/>
  <c r="G222" i="1"/>
  <c r="F31" i="3"/>
  <c r="AJ92" i="1"/>
  <c r="F3" i="3"/>
  <c r="AJ39" i="1"/>
  <c r="AJ135" i="1"/>
  <c r="Z14" i="1"/>
  <c r="X14" i="1" s="1"/>
  <c r="W14" i="1" s="1"/>
  <c r="AK222" i="1" s="1"/>
  <c r="AG45" i="1"/>
  <c r="AG117" i="1"/>
  <c r="AG94" i="1"/>
  <c r="AG120" i="1"/>
  <c r="AG60" i="1"/>
  <c r="AG98" i="1"/>
  <c r="AG138" i="1"/>
  <c r="AG15" i="1"/>
  <c r="AG101" i="1"/>
  <c r="AG99" i="1"/>
  <c r="AG97" i="1"/>
  <c r="AG14" i="1"/>
  <c r="AG77" i="1"/>
  <c r="F153" i="1"/>
  <c r="F135" i="1"/>
  <c r="F115" i="1"/>
  <c r="F92" i="1"/>
  <c r="F75" i="1"/>
  <c r="F39" i="1"/>
  <c r="F58" i="1"/>
  <c r="AG16" i="1"/>
  <c r="AG43" i="1"/>
  <c r="AG41" i="1"/>
  <c r="AG13" i="1"/>
  <c r="AG78" i="1"/>
  <c r="AG76" i="1"/>
  <c r="AG102" i="1"/>
  <c r="AG100" i="1"/>
  <c r="AG122" i="1"/>
  <c r="AG79" i="1"/>
  <c r="F12" i="1"/>
  <c r="N20" i="3" l="1"/>
  <c r="N23" i="3" s="1"/>
  <c r="AR226" i="1"/>
  <c r="AR230" i="1" s="1"/>
  <c r="P20" i="3"/>
  <c r="P23" i="3" s="1"/>
  <c r="AT226" i="1"/>
  <c r="AT230" i="1" s="1"/>
  <c r="AU107" i="1"/>
  <c r="AJ107" i="1"/>
  <c r="AL107" i="1"/>
  <c r="AN107" i="1"/>
  <c r="AP107" i="1"/>
  <c r="AI107" i="1"/>
  <c r="AK107" i="1"/>
  <c r="AM107" i="1"/>
  <c r="AO107" i="1"/>
  <c r="AQ107" i="1"/>
  <c r="AS107" i="1"/>
  <c r="AG20" i="1"/>
  <c r="H170" i="1"/>
  <c r="G15" i="3"/>
  <c r="AK115" i="1"/>
  <c r="AK75" i="1"/>
  <c r="AK58" i="1"/>
  <c r="AK12" i="1"/>
  <c r="G31" i="3"/>
  <c r="G3" i="3"/>
  <c r="AK135" i="1"/>
  <c r="AK92" i="1"/>
  <c r="AK39" i="1"/>
  <c r="H222" i="1"/>
  <c r="AG127" i="1"/>
  <c r="AG143" i="1"/>
  <c r="AH107" i="1"/>
  <c r="AG93" i="1"/>
  <c r="AG107" i="1" s="1"/>
  <c r="AG84" i="1"/>
  <c r="AG66" i="1"/>
  <c r="AG50" i="1"/>
  <c r="D93" i="1"/>
  <c r="L225" i="1"/>
  <c r="G225" i="1"/>
  <c r="G12" i="1"/>
  <c r="G153" i="1"/>
  <c r="G135" i="1"/>
  <c r="G115" i="1"/>
  <c r="G92" i="1"/>
  <c r="G75" i="1"/>
  <c r="G39" i="1"/>
  <c r="G58" i="1"/>
  <c r="Y15" i="1"/>
  <c r="O20" i="3" l="1"/>
  <c r="O23" i="3" s="1"/>
  <c r="AS226" i="1"/>
  <c r="AS230" i="1" s="1"/>
  <c r="K20" i="3"/>
  <c r="K23" i="3" s="1"/>
  <c r="AO226" i="1"/>
  <c r="AO230" i="1" s="1"/>
  <c r="G20" i="3"/>
  <c r="G23" i="3" s="1"/>
  <c r="AK226" i="1"/>
  <c r="AK230" i="1" s="1"/>
  <c r="L20" i="3"/>
  <c r="L23" i="3" s="1"/>
  <c r="AP226" i="1"/>
  <c r="AP230" i="1" s="1"/>
  <c r="AP232" i="1" s="1"/>
  <c r="Q20" i="3"/>
  <c r="Q23" i="3" s="1"/>
  <c r="AU226" i="1"/>
  <c r="AU230" i="1" s="1"/>
  <c r="AU232" i="1" s="1"/>
  <c r="M20" i="3"/>
  <c r="M23" i="3" s="1"/>
  <c r="AQ226" i="1"/>
  <c r="AQ230" i="1" s="1"/>
  <c r="I20" i="3"/>
  <c r="I23" i="3" s="1"/>
  <c r="AM226" i="1"/>
  <c r="AM230" i="1" s="1"/>
  <c r="J20" i="3"/>
  <c r="J23" i="3" s="1"/>
  <c r="AN226" i="1"/>
  <c r="AN230" i="1" s="1"/>
  <c r="AN232" i="1" s="1"/>
  <c r="F20" i="3"/>
  <c r="F23" i="3" s="1"/>
  <c r="AJ226" i="1"/>
  <c r="AJ230" i="1" s="1"/>
  <c r="E20" i="3"/>
  <c r="E23" i="3" s="1"/>
  <c r="AI226" i="1"/>
  <c r="AI230" i="1" s="1"/>
  <c r="H20" i="3"/>
  <c r="H23" i="3" s="1"/>
  <c r="AL226" i="1"/>
  <c r="AL230" i="1" s="1"/>
  <c r="D20" i="3"/>
  <c r="D23" i="3" s="1"/>
  <c r="AH226" i="1"/>
  <c r="M225" i="1"/>
  <c r="M230" i="1" s="1"/>
  <c r="L230" i="1"/>
  <c r="G230" i="1"/>
  <c r="D107" i="1"/>
  <c r="R225" i="1"/>
  <c r="R230" i="1" s="1"/>
  <c r="J225" i="1"/>
  <c r="J230" i="1" s="1"/>
  <c r="I225" i="1"/>
  <c r="P225" i="1"/>
  <c r="P230" i="1" s="1"/>
  <c r="H225" i="1"/>
  <c r="O225" i="1"/>
  <c r="O230" i="1" s="1"/>
  <c r="AR232" i="1" s="1"/>
  <c r="K225" i="1"/>
  <c r="K230" i="1" s="1"/>
  <c r="F230" i="1"/>
  <c r="AI232" i="1" s="1"/>
  <c r="D227" i="1"/>
  <c r="N225" i="1"/>
  <c r="Q225" i="1"/>
  <c r="Q230" i="1" s="1"/>
  <c r="AT232" i="1" s="1"/>
  <c r="H12" i="1"/>
  <c r="H153" i="1"/>
  <c r="H135" i="1"/>
  <c r="H115" i="1"/>
  <c r="H92" i="1"/>
  <c r="H75" i="1"/>
  <c r="H39" i="1"/>
  <c r="H58" i="1"/>
  <c r="D228" i="1"/>
  <c r="Y16" i="1"/>
  <c r="Z15" i="1"/>
  <c r="X15" i="1" s="1"/>
  <c r="W15" i="1" s="1"/>
  <c r="AM232" i="1" l="1"/>
  <c r="I25" i="3" s="1"/>
  <c r="I28" i="3" s="1"/>
  <c r="AO232" i="1"/>
  <c r="AS232" i="1"/>
  <c r="AJ232" i="1"/>
  <c r="I170" i="1"/>
  <c r="AL222" i="1"/>
  <c r="AG226" i="1"/>
  <c r="AH230" i="1"/>
  <c r="AG230" i="1" s="1"/>
  <c r="H230" i="1"/>
  <c r="N230" i="1"/>
  <c r="O25" i="3"/>
  <c r="O28" i="3" s="1"/>
  <c r="I230" i="1"/>
  <c r="D226" i="1"/>
  <c r="E230" i="1"/>
  <c r="J25" i="3"/>
  <c r="J28" i="3" s="1"/>
  <c r="E25" i="3"/>
  <c r="E28" i="3" s="1"/>
  <c r="Q25" i="3"/>
  <c r="Q28" i="3" s="1"/>
  <c r="L25" i="3"/>
  <c r="L28" i="3" s="1"/>
  <c r="N25" i="3"/>
  <c r="N28" i="3" s="1"/>
  <c r="F25" i="3"/>
  <c r="F28" i="3" s="1"/>
  <c r="H31" i="3"/>
  <c r="H15" i="3"/>
  <c r="H3" i="3"/>
  <c r="K25" i="3"/>
  <c r="K28" i="3" s="1"/>
  <c r="I222" i="1"/>
  <c r="AL135" i="1"/>
  <c r="AL115" i="1"/>
  <c r="AL92" i="1"/>
  <c r="AL75" i="1"/>
  <c r="AL39" i="1"/>
  <c r="AL58" i="1"/>
  <c r="AL12" i="1"/>
  <c r="I12" i="1"/>
  <c r="I153" i="1"/>
  <c r="I135" i="1"/>
  <c r="I115" i="1"/>
  <c r="I92" i="1"/>
  <c r="I75" i="1"/>
  <c r="I39" i="1"/>
  <c r="I58" i="1"/>
  <c r="D225" i="1"/>
  <c r="Y17" i="1"/>
  <c r="Y18" i="1" s="1"/>
  <c r="Z16" i="1"/>
  <c r="X16" i="1" s="1"/>
  <c r="W16" i="1" s="1"/>
  <c r="AK232" i="1" l="1"/>
  <c r="G25" i="3" s="1"/>
  <c r="G28" i="3" s="1"/>
  <c r="AQ232" i="1"/>
  <c r="M25" i="3" s="1"/>
  <c r="M28" i="3" s="1"/>
  <c r="AL232" i="1"/>
  <c r="H25" i="3" s="1"/>
  <c r="H28" i="3" s="1"/>
  <c r="AH232" i="1"/>
  <c r="J170" i="1"/>
  <c r="AM222" i="1"/>
  <c r="D230" i="1"/>
  <c r="Z18" i="1"/>
  <c r="X18" i="1" s="1"/>
  <c r="W18" i="1" s="1"/>
  <c r="I15" i="3"/>
  <c r="I31" i="3"/>
  <c r="I3" i="3"/>
  <c r="P25" i="3"/>
  <c r="P28" i="3" s="1"/>
  <c r="AM135" i="1"/>
  <c r="AM115" i="1"/>
  <c r="AM92" i="1"/>
  <c r="AM75" i="1"/>
  <c r="AM39" i="1"/>
  <c r="AM58" i="1"/>
  <c r="AM12" i="1"/>
  <c r="J222" i="1"/>
  <c r="J12" i="1"/>
  <c r="J153" i="1"/>
  <c r="J135" i="1"/>
  <c r="J115" i="1"/>
  <c r="J92" i="1"/>
  <c r="J75" i="1"/>
  <c r="J39" i="1"/>
  <c r="J58" i="1"/>
  <c r="Z17" i="1"/>
  <c r="X17" i="1" s="1"/>
  <c r="W17" i="1" s="1"/>
  <c r="AG232" i="1" l="1"/>
  <c r="L170" i="1"/>
  <c r="AO222" i="1"/>
  <c r="K170" i="1"/>
  <c r="AN222" i="1"/>
  <c r="K31" i="3"/>
  <c r="K3" i="3"/>
  <c r="K15" i="3"/>
  <c r="J31" i="3"/>
  <c r="J15" i="3"/>
  <c r="J3" i="3"/>
  <c r="D25" i="3"/>
  <c r="K222" i="1"/>
  <c r="AN135" i="1"/>
  <c r="AN115" i="1"/>
  <c r="AN92" i="1"/>
  <c r="AN75" i="1"/>
  <c r="AN39" i="1"/>
  <c r="AN58" i="1"/>
  <c r="AN12" i="1"/>
  <c r="K12" i="1"/>
  <c r="K153" i="1"/>
  <c r="K135" i="1"/>
  <c r="K115" i="1"/>
  <c r="K92" i="1"/>
  <c r="K75" i="1"/>
  <c r="K39" i="1"/>
  <c r="K58" i="1"/>
  <c r="Y19" i="1"/>
  <c r="Y20" i="1" s="1"/>
  <c r="D28" i="3" l="1"/>
  <c r="D32" i="3" s="1"/>
  <c r="E5" i="3" s="1"/>
  <c r="E12" i="3" s="1"/>
  <c r="Z20" i="1"/>
  <c r="X20" i="1" s="1"/>
  <c r="W20" i="1" s="1"/>
  <c r="AO135" i="1"/>
  <c r="AO115" i="1"/>
  <c r="AO92" i="1"/>
  <c r="AO75" i="1"/>
  <c r="AO39" i="1"/>
  <c r="AO58" i="1"/>
  <c r="AO12" i="1"/>
  <c r="L222" i="1"/>
  <c r="L12" i="1"/>
  <c r="L153" i="1"/>
  <c r="L135" i="1"/>
  <c r="L115" i="1"/>
  <c r="L92" i="1"/>
  <c r="L75" i="1"/>
  <c r="L39" i="1"/>
  <c r="L58" i="1"/>
  <c r="Z19" i="1"/>
  <c r="X19" i="1" s="1"/>
  <c r="W19" i="1" s="1"/>
  <c r="N170" i="1" l="1"/>
  <c r="AQ222" i="1"/>
  <c r="M170" i="1"/>
  <c r="AP222" i="1"/>
  <c r="L31" i="3"/>
  <c r="L15" i="3"/>
  <c r="L3" i="3"/>
  <c r="M222" i="1"/>
  <c r="AP135" i="1"/>
  <c r="AP115" i="1"/>
  <c r="AP92" i="1"/>
  <c r="AP75" i="1"/>
  <c r="AP39" i="1"/>
  <c r="AP58" i="1"/>
  <c r="AP12" i="1"/>
  <c r="M12" i="1"/>
  <c r="M153" i="1"/>
  <c r="M135" i="1"/>
  <c r="M115" i="1"/>
  <c r="M92" i="1"/>
  <c r="M75" i="1"/>
  <c r="M39" i="1"/>
  <c r="M58" i="1"/>
  <c r="Y21" i="1"/>
  <c r="M15" i="3" l="1"/>
  <c r="M31" i="3"/>
  <c r="M3" i="3"/>
  <c r="AQ135" i="1"/>
  <c r="AQ115" i="1"/>
  <c r="AQ92" i="1"/>
  <c r="AQ75" i="1"/>
  <c r="AQ39" i="1"/>
  <c r="AQ58" i="1"/>
  <c r="AQ12" i="1"/>
  <c r="N222" i="1"/>
  <c r="N12" i="1"/>
  <c r="N153" i="1"/>
  <c r="N135" i="1"/>
  <c r="N115" i="1"/>
  <c r="N92" i="1"/>
  <c r="N75" i="1"/>
  <c r="N39" i="1"/>
  <c r="N58" i="1"/>
  <c r="Y22" i="1"/>
  <c r="Z21" i="1"/>
  <c r="X21" i="1" s="1"/>
  <c r="W21" i="1" s="1"/>
  <c r="O170" i="1" l="1"/>
  <c r="AR222" i="1"/>
  <c r="N31" i="3"/>
  <c r="N15" i="3"/>
  <c r="N3" i="3"/>
  <c r="O222" i="1"/>
  <c r="AR135" i="1"/>
  <c r="AR115" i="1"/>
  <c r="AR92" i="1"/>
  <c r="AR75" i="1"/>
  <c r="AR39" i="1"/>
  <c r="AR58" i="1"/>
  <c r="AR12" i="1"/>
  <c r="O12" i="1"/>
  <c r="O153" i="1"/>
  <c r="O135" i="1"/>
  <c r="O115" i="1"/>
  <c r="O92" i="1"/>
  <c r="O75" i="1"/>
  <c r="O39" i="1"/>
  <c r="O58" i="1"/>
  <c r="Z22" i="1"/>
  <c r="X22" i="1" s="1"/>
  <c r="W22" i="1" s="1"/>
  <c r="P170" i="1" l="1"/>
  <c r="AS222" i="1"/>
  <c r="O3" i="3"/>
  <c r="O31" i="3"/>
  <c r="O15" i="3"/>
  <c r="AS135" i="1"/>
  <c r="AS115" i="1"/>
  <c r="AS92" i="1"/>
  <c r="AS75" i="1"/>
  <c r="AS39" i="1"/>
  <c r="AS58" i="1"/>
  <c r="AS12" i="1"/>
  <c r="P222" i="1"/>
  <c r="P12" i="1"/>
  <c r="P153" i="1"/>
  <c r="P135" i="1"/>
  <c r="P115" i="1"/>
  <c r="P92" i="1"/>
  <c r="P75" i="1"/>
  <c r="P39" i="1"/>
  <c r="P58" i="1"/>
  <c r="E32" i="3" l="1"/>
  <c r="F5" i="3" s="1"/>
  <c r="F12" i="3" l="1"/>
  <c r="F32" i="3" s="1"/>
  <c r="G5" i="3" s="1"/>
  <c r="G12" i="3" s="1"/>
  <c r="G32" i="3" s="1"/>
  <c r="H5" i="3" s="1"/>
  <c r="H12" i="3" l="1"/>
  <c r="H32" i="3" s="1"/>
  <c r="I5" i="3" s="1"/>
  <c r="I12" i="3" l="1"/>
  <c r="I32" i="3" s="1"/>
  <c r="J5" i="3" s="1"/>
  <c r="J12" i="3" l="1"/>
  <c r="J32" i="3" s="1"/>
  <c r="K5" i="3" s="1"/>
  <c r="K12" i="3" l="1"/>
  <c r="K32" i="3" s="1"/>
  <c r="L5" i="3" s="1"/>
  <c r="L12" i="3" l="1"/>
  <c r="L32" i="3" s="1"/>
  <c r="M5" i="3" s="1"/>
  <c r="M12" i="3" l="1"/>
  <c r="M32" i="3" s="1"/>
  <c r="N5" i="3" s="1"/>
  <c r="N12" i="3" l="1"/>
  <c r="N32" i="3" s="1"/>
  <c r="O5" i="3" s="1"/>
  <c r="O12" i="3" l="1"/>
  <c r="O32" i="3" s="1"/>
  <c r="P5" i="3" s="1"/>
  <c r="P12" i="3" l="1"/>
  <c r="P32" i="3" s="1"/>
  <c r="Q5" i="3" s="1"/>
  <c r="Q12" i="3" l="1"/>
  <c r="Q32" i="3" s="1"/>
</calcChain>
</file>

<file path=xl/comments1.xml><?xml version="1.0" encoding="utf-8"?>
<comments xmlns="http://schemas.openxmlformats.org/spreadsheetml/2006/main">
  <authors>
    <author>IFB Student</author>
    <author>Ulli Daniel</author>
  </authors>
  <commentList>
    <comment ref="C11" authorId="0" shapeId="0">
      <text>
        <r>
          <rPr>
            <b/>
            <sz val="9"/>
            <color indexed="81"/>
            <rFont val="Segoe UI"/>
            <family val="2"/>
          </rPr>
          <t xml:space="preserve">Anmerkung IFB:
</t>
        </r>
        <r>
          <rPr>
            <sz val="9"/>
            <color indexed="81"/>
            <rFont val="Segoe UI"/>
            <family val="2"/>
          </rPr>
          <t xml:space="preserve">Passen Sie ggf. den Umsatzsteuersatz an.
</t>
        </r>
      </text>
    </comment>
    <comment ref="E11" authorId="0" shapeId="0">
      <text>
        <r>
          <rPr>
            <b/>
            <sz val="9"/>
            <color indexed="81"/>
            <rFont val="Segoe UI"/>
            <family val="2"/>
          </rPr>
          <t xml:space="preserve">Anmerkung IFB:
</t>
        </r>
        <r>
          <rPr>
            <sz val="9"/>
            <color indexed="81"/>
            <rFont val="Segoe UI"/>
            <family val="2"/>
          </rPr>
          <t xml:space="preserve">Planen Sie unbedingt im 1. Jahr auf </t>
        </r>
        <r>
          <rPr>
            <sz val="9"/>
            <color indexed="10"/>
            <rFont val="Segoe UI"/>
            <family val="2"/>
          </rPr>
          <t>monatlicher Basis</t>
        </r>
        <r>
          <rPr>
            <sz val="9"/>
            <color indexed="81"/>
            <rFont val="Segoe UI"/>
            <family val="2"/>
          </rPr>
          <t>. Dies gilt für den kompletten Finanzplan. Vergessen Sie nicht das 2. und 3. Jahr.</t>
        </r>
      </text>
    </comment>
    <comment ref="C23" authorId="0" shapeId="0">
      <text>
        <r>
          <rPr>
            <b/>
            <sz val="9"/>
            <color indexed="81"/>
            <rFont val="Segoe UI"/>
            <family val="2"/>
          </rPr>
          <t xml:space="preserve">Anmerkung IFB:
</t>
        </r>
        <r>
          <rPr>
            <sz val="9"/>
            <color indexed="81"/>
            <rFont val="Segoe UI"/>
            <family val="2"/>
          </rPr>
          <t xml:space="preserve">ND= Nutzungsdauer in Jahren
z.B. bei Computer wahlweise 1 Jahr oder 3 Jahre, Praxiseinrichtung 13 Jahre.
Die Abschreibungsdauer eines Investitionsguts ergibt sich aus der AfA-Tabelle. </t>
        </r>
      </text>
    </comment>
    <comment ref="B35" authorId="0" shapeId="0">
      <text>
        <r>
          <rPr>
            <b/>
            <sz val="9"/>
            <color indexed="81"/>
            <rFont val="Segoe UI"/>
            <family val="2"/>
          </rPr>
          <t xml:space="preserve">Anmerkung IFB:
</t>
        </r>
        <r>
          <rPr>
            <sz val="9"/>
            <color indexed="81"/>
            <rFont val="Segoe UI"/>
            <family val="2"/>
          </rPr>
          <t>Gründungskosten sind nur diejenigen Kosten, die explizit durch Ihre Gründung entstehen. Diese sind strikt von den Investitionen zu trennen</t>
        </r>
        <r>
          <rPr>
            <i/>
            <sz val="9"/>
            <color indexed="81"/>
            <rFont val="Segoe UI"/>
            <family val="2"/>
          </rPr>
          <t>.</t>
        </r>
        <r>
          <rPr>
            <sz val="9"/>
            <color indexed="81"/>
            <rFont val="Segoe UI"/>
            <family val="2"/>
          </rPr>
          <t xml:space="preserve">
</t>
        </r>
      </text>
    </comment>
    <comment ref="B45" authorId="1" shapeId="0">
      <text>
        <r>
          <rPr>
            <b/>
            <sz val="9"/>
            <color indexed="81"/>
            <rFont val="Segoe UI"/>
            <family val="2"/>
          </rPr>
          <t xml:space="preserve">Anmerkung IFB:
</t>
        </r>
        <r>
          <rPr>
            <sz val="9"/>
            <color indexed="81"/>
            <rFont val="Segoe UI"/>
            <family val="2"/>
          </rPr>
          <t>Gebühr für</t>
        </r>
        <r>
          <rPr>
            <b/>
            <sz val="9"/>
            <color indexed="81"/>
            <rFont val="Segoe UI"/>
            <family val="2"/>
          </rPr>
          <t xml:space="preserve"> </t>
        </r>
        <r>
          <rPr>
            <sz val="9"/>
            <color indexed="81"/>
            <rFont val="Segoe UI"/>
            <family val="2"/>
          </rPr>
          <t>Fachkundige Stellungnahme von IFB beinhaltet 7% Ust.</t>
        </r>
        <r>
          <rPr>
            <sz val="9"/>
            <color indexed="81"/>
            <rFont val="Segoe UI"/>
            <family val="2"/>
          </rPr>
          <t xml:space="preserve">
</t>
        </r>
      </text>
    </comment>
    <comment ref="B71" authorId="0" shapeId="0">
      <text>
        <r>
          <rPr>
            <b/>
            <sz val="9"/>
            <color indexed="81"/>
            <rFont val="Segoe UI"/>
            <family val="2"/>
          </rPr>
          <t xml:space="preserve">Anmerkung IFB:
</t>
        </r>
        <r>
          <rPr>
            <sz val="9"/>
            <color indexed="81"/>
            <rFont val="Segoe UI"/>
            <family val="2"/>
          </rPr>
          <t>Beachten Sie bei den Personalkosten die anfallenden Sozialabgaben. Auch bei Mini-Jobs.
Der Posten "Geschäftsführer" soll nicht Ihren eigenen Unternehmerlohn widerspiegeln.</t>
        </r>
      </text>
    </comment>
    <comment ref="B94" authorId="0" shapeId="0">
      <text>
        <r>
          <rPr>
            <b/>
            <sz val="9"/>
            <color indexed="81"/>
            <rFont val="Segoe UI"/>
            <family val="2"/>
          </rPr>
          <t xml:space="preserve">Anmerkung IFB :
</t>
        </r>
        <r>
          <rPr>
            <sz val="9"/>
            <color indexed="81"/>
            <rFont val="Segoe UI"/>
            <family val="2"/>
          </rPr>
          <t xml:space="preserve">Sofern Sie zum Beispiel Ihre Wohnung oder Ihr Auto sowohl betrieblich als auch privat nutzen,
müssen Sie die </t>
        </r>
        <r>
          <rPr>
            <sz val="9"/>
            <color indexed="10"/>
            <rFont val="Segoe UI"/>
            <family val="2"/>
          </rPr>
          <t>Kosten anteilig</t>
        </r>
        <r>
          <rPr>
            <sz val="9"/>
            <color indexed="81"/>
            <rFont val="Segoe UI"/>
            <family val="2"/>
          </rPr>
          <t xml:space="preserve"> aufteilen.</t>
        </r>
        <r>
          <rPr>
            <b/>
            <sz val="9"/>
            <color indexed="81"/>
            <rFont val="Segoe UI"/>
            <family val="2"/>
          </rPr>
          <t xml:space="preserve"> </t>
        </r>
        <r>
          <rPr>
            <sz val="9"/>
            <color indexed="81"/>
            <rFont val="Segoe UI"/>
            <family val="2"/>
          </rPr>
          <t xml:space="preserve">
</t>
        </r>
      </text>
    </comment>
    <comment ref="B117" authorId="0" shapeId="0">
      <text>
        <r>
          <rPr>
            <b/>
            <sz val="9"/>
            <color indexed="81"/>
            <rFont val="Segoe UI"/>
            <family val="2"/>
          </rPr>
          <t xml:space="preserve">Anmerkung IFB :
</t>
        </r>
        <r>
          <rPr>
            <sz val="9"/>
            <color indexed="81"/>
            <rFont val="Segoe UI"/>
            <family val="2"/>
          </rPr>
          <t>Sofern das Auto betrieblich als auch privat genutzt wird, teilen Sie bitte die anfallenden (Benzin-)</t>
        </r>
        <r>
          <rPr>
            <sz val="9"/>
            <color indexed="10"/>
            <rFont val="Segoe UI"/>
            <family val="2"/>
          </rPr>
          <t>Kosten anteilig</t>
        </r>
        <r>
          <rPr>
            <sz val="9"/>
            <color indexed="81"/>
            <rFont val="Segoe UI"/>
            <family val="2"/>
          </rPr>
          <t xml:space="preserve"> auf.
</t>
        </r>
      </text>
    </comment>
    <comment ref="B136" authorId="0" shapeId="0">
      <text>
        <r>
          <rPr>
            <b/>
            <sz val="9"/>
            <color indexed="81"/>
            <rFont val="Segoe UI"/>
            <family val="2"/>
          </rPr>
          <t>Anmerkung IFB:</t>
        </r>
        <r>
          <rPr>
            <sz val="9"/>
            <color indexed="81"/>
            <rFont val="Segoe UI"/>
            <family val="2"/>
          </rPr>
          <t xml:space="preserve">
Konkretisieren Sie Ihre geplanten Umsätze, z.B. Dienstleistung A: Referententätigkeit</t>
        </r>
      </text>
    </comment>
    <comment ref="B154" authorId="0" shapeId="0">
      <text>
        <r>
          <rPr>
            <b/>
            <sz val="9"/>
            <color indexed="81"/>
            <rFont val="Segoe UI"/>
            <family val="2"/>
          </rPr>
          <t xml:space="preserve">Anmerkung IFB:
</t>
        </r>
        <r>
          <rPr>
            <sz val="9"/>
            <color indexed="81"/>
            <rFont val="Segoe UI"/>
            <family val="2"/>
          </rPr>
          <t xml:space="preserve">Klären Sie mit der Bundesagentur für Arbeit ab, ob der Gründungszuschuss/ das Einstiegssgeld hier aufgeführt werden soll. </t>
        </r>
      </text>
    </comment>
    <comment ref="B169" authorId="0" shapeId="0">
      <text>
        <r>
          <rPr>
            <b/>
            <sz val="9"/>
            <color indexed="81"/>
            <rFont val="Segoe UI"/>
            <family val="2"/>
          </rPr>
          <t>Anmerkung IFB:</t>
        </r>
        <r>
          <rPr>
            <sz val="9"/>
            <color indexed="81"/>
            <rFont val="Segoe UI"/>
            <family val="2"/>
          </rPr>
          <t xml:space="preserve">
Ausgaben, welche der eigenen Unternehmung zugerechnet werden müssen, sind anteilig in die Ausgaben aufzunehmen, auch wenn diese komplett vom Ehepartner bezahlt werden. 
Ein Beispiel wäre hierfür die private Haftpflichtversicherung, welche komplett vom Ehepartner bezahlt wird.
</t>
        </r>
      </text>
    </comment>
    <comment ref="B197" authorId="0" shapeId="0">
      <text>
        <r>
          <rPr>
            <b/>
            <sz val="9"/>
            <color indexed="81"/>
            <rFont val="Segoe UI"/>
            <family val="2"/>
          </rPr>
          <t xml:space="preserve">Anmerkung IFB:
</t>
        </r>
        <r>
          <rPr>
            <sz val="9"/>
            <color indexed="81"/>
            <rFont val="Segoe UI"/>
            <family val="2"/>
          </rPr>
          <t>Sofern das Auto betrieblich als auch privat genutzt wird, teilen Sie bitte die anfallenden</t>
        </r>
        <r>
          <rPr>
            <sz val="9"/>
            <color indexed="10"/>
            <rFont val="Segoe UI"/>
            <family val="2"/>
          </rPr>
          <t xml:space="preserve"> Kosten anteilig</t>
        </r>
        <r>
          <rPr>
            <sz val="9"/>
            <color indexed="81"/>
            <rFont val="Segoe UI"/>
            <family val="2"/>
          </rPr>
          <t xml:space="preserve"> auf.</t>
        </r>
      </text>
    </comment>
  </commentList>
</comments>
</file>

<file path=xl/comments2.xml><?xml version="1.0" encoding="utf-8"?>
<comments xmlns="http://schemas.openxmlformats.org/spreadsheetml/2006/main">
  <authors>
    <author>IFB Student</author>
  </authors>
  <commentList>
    <comment ref="D5" authorId="0" shapeId="0">
      <text>
        <r>
          <rPr>
            <b/>
            <sz val="9"/>
            <color indexed="81"/>
            <rFont val="Segoe UI"/>
            <family val="2"/>
          </rPr>
          <t>Anmerkung IFB:</t>
        </r>
        <r>
          <rPr>
            <sz val="9"/>
            <color indexed="81"/>
            <rFont val="Segoe UI"/>
            <family val="2"/>
          </rPr>
          <t xml:space="preserve">
Sofern Sie vorhandene, private </t>
        </r>
        <r>
          <rPr>
            <sz val="9"/>
            <color indexed="10"/>
            <rFont val="Segoe UI"/>
            <family val="2"/>
          </rPr>
          <t>Barmittel</t>
        </r>
        <r>
          <rPr>
            <sz val="9"/>
            <color indexed="81"/>
            <rFont val="Segoe UI"/>
            <family val="2"/>
          </rPr>
          <t xml:space="preserve"> in das Unternehmen einbringen wollen, geben Sie diese hier an.</t>
        </r>
      </text>
    </comment>
    <comment ref="B25" authorId="0" shapeId="0">
      <text>
        <r>
          <rPr>
            <b/>
            <sz val="9"/>
            <color indexed="81"/>
            <rFont val="Segoe UI"/>
            <family val="2"/>
          </rPr>
          <t xml:space="preserve">Anmerkung IFB: </t>
        </r>
        <r>
          <rPr>
            <sz val="9"/>
            <color indexed="81"/>
            <rFont val="Segoe UI"/>
            <family val="2"/>
          </rPr>
          <t xml:space="preserve">
Die Zahlung der vereinnahmten Umsatzsteuer an das Finanzamt erfolgt im Gründungsjahr und dem darauf folgenden Kalenderjahr monatlich. Erst dann erfolgt eine Umsatzsteuerkorrektur.</t>
        </r>
      </text>
    </comment>
    <comment ref="B26" authorId="0" shapeId="0">
      <text>
        <r>
          <rPr>
            <b/>
            <sz val="9"/>
            <color indexed="81"/>
            <rFont val="Segoe UI"/>
            <family val="2"/>
          </rPr>
          <t>Anmerkung IFB:</t>
        </r>
        <r>
          <rPr>
            <sz val="9"/>
            <color indexed="81"/>
            <rFont val="Segoe UI"/>
            <family val="2"/>
          </rPr>
          <t xml:space="preserve">
Vergessen Sie hier nicht Ihre</t>
        </r>
        <r>
          <rPr>
            <b/>
            <sz val="9"/>
            <color indexed="53"/>
            <rFont val="Segoe UI"/>
            <family val="2"/>
          </rPr>
          <t xml:space="preserve"> </t>
        </r>
        <r>
          <rPr>
            <sz val="9"/>
            <color indexed="10"/>
            <rFont val="Segoe UI"/>
            <family val="2"/>
          </rPr>
          <t>Einkommensteuer einzutragen</t>
        </r>
        <r>
          <rPr>
            <sz val="9"/>
            <color indexed="8"/>
            <rFont val="Segoe UI"/>
            <family val="2"/>
          </rPr>
          <t>.</t>
        </r>
      </text>
    </comment>
  </commentList>
</comments>
</file>

<file path=xl/sharedStrings.xml><?xml version="1.0" encoding="utf-8"?>
<sst xmlns="http://schemas.openxmlformats.org/spreadsheetml/2006/main" count="511" uniqueCount="260">
  <si>
    <t>1) Investitionen und Abschreibungen</t>
  </si>
  <si>
    <t>INVESTITIONEN</t>
  </si>
  <si>
    <t>2. Jahr</t>
  </si>
  <si>
    <t>SUMME</t>
  </si>
  <si>
    <t>3. Jahr</t>
  </si>
  <si>
    <t>ZEITPUNKT (IM 1. JAHR MONATLICHE AUFTEILUNG VORNEHMEN)</t>
  </si>
  <si>
    <t>Anzeigen</t>
  </si>
  <si>
    <t>Summe</t>
  </si>
  <si>
    <t>Steuerberater</t>
  </si>
  <si>
    <t>Rechtsanwalt</t>
  </si>
  <si>
    <t>Geschäftsführer</t>
  </si>
  <si>
    <t>Beiträge zu Kammern</t>
  </si>
  <si>
    <t>Leasingraten</t>
  </si>
  <si>
    <t>Büromaterial</t>
  </si>
  <si>
    <t>6) Variable Kosten</t>
  </si>
  <si>
    <t>7) Umsatzplanung</t>
  </si>
  <si>
    <t>Dienstleistung B</t>
  </si>
  <si>
    <t>Sonstige Umsätze</t>
  </si>
  <si>
    <t>Darlehen</t>
  </si>
  <si>
    <t>Rente</t>
  </si>
  <si>
    <t>Unterhalt</t>
  </si>
  <si>
    <t>Zinsen aus Geldanlagen</t>
  </si>
  <si>
    <t>Grundsteuer</t>
  </si>
  <si>
    <t>Lebensversicherung</t>
  </si>
  <si>
    <t>Krankenversicherung</t>
  </si>
  <si>
    <t>Unfallversicherung</t>
  </si>
  <si>
    <t>Leben:</t>
  </si>
  <si>
    <t>KFZ:</t>
  </si>
  <si>
    <t>Reparaturen</t>
  </si>
  <si>
    <t>Leasingrate</t>
  </si>
  <si>
    <t>Mitgliedsbeiträge</t>
  </si>
  <si>
    <t>KOSTENART</t>
  </si>
  <si>
    <t>Notar</t>
  </si>
  <si>
    <t>UMSÄTZE</t>
  </si>
  <si>
    <t>Rohertrag</t>
  </si>
  <si>
    <t>abzüglich Gründungskosten</t>
  </si>
  <si>
    <t>abzüglich Abschreibungen</t>
  </si>
  <si>
    <t>Gewinn vor Steuern</t>
  </si>
  <si>
    <t>ABSCHREIBUNGSPLAN</t>
  </si>
  <si>
    <t>3.Jahr</t>
  </si>
  <si>
    <t>1.Jahr</t>
  </si>
  <si>
    <t>4.Jahr</t>
  </si>
  <si>
    <t>5.Jahr</t>
  </si>
  <si>
    <t>6.Jahr</t>
  </si>
  <si>
    <t>7.Jahr</t>
  </si>
  <si>
    <t>8.Jahr</t>
  </si>
  <si>
    <t>9.Jahr</t>
  </si>
  <si>
    <t>10.Jahr</t>
  </si>
  <si>
    <t>2.Jahr</t>
  </si>
  <si>
    <t>JAHRES-</t>
  </si>
  <si>
    <t>9) Erfolgsrechnung</t>
  </si>
  <si>
    <t>Fortbildungskosten</t>
  </si>
  <si>
    <t>Liquide Mittel</t>
  </si>
  <si>
    <t>Barmittel</t>
  </si>
  <si>
    <t>Einnahmen</t>
  </si>
  <si>
    <t>Ausgaben</t>
  </si>
  <si>
    <t>Fixkosten (Tab. 5)</t>
  </si>
  <si>
    <t>Variable Kosten (Tab. 6)</t>
  </si>
  <si>
    <t>Zwischensumme</t>
  </si>
  <si>
    <t>Investitionen (Tab.1)</t>
  </si>
  <si>
    <t>Privatausgaben (Tab. 8)</t>
  </si>
  <si>
    <t>Gesamtausgaben</t>
  </si>
  <si>
    <t>Über- bzw. Unterdeckung</t>
  </si>
  <si>
    <t>Ausgleich durch Kontokorrentkredit</t>
  </si>
  <si>
    <t>Versicherungen (nur betrieblich bedingt!)</t>
  </si>
  <si>
    <t>Privateinnahmen (Tab. 8)</t>
  </si>
  <si>
    <t>Personal (Tab.4)</t>
  </si>
  <si>
    <t>Azubi</t>
  </si>
  <si>
    <t>Aushilfen</t>
  </si>
  <si>
    <t>Wartungskosten</t>
  </si>
  <si>
    <t>Fachliteratur</t>
  </si>
  <si>
    <t>Dienstleistung C</t>
  </si>
  <si>
    <t>Kindergeld</t>
  </si>
  <si>
    <t>Haftpflichtversicherung (privat)</t>
  </si>
  <si>
    <t>MwSt</t>
  </si>
  <si>
    <t>abzüglich Marketingskosten</t>
  </si>
  <si>
    <t>5) Fixkosten</t>
  </si>
  <si>
    <t xml:space="preserve"> </t>
  </si>
  <si>
    <t>Webhosting</t>
  </si>
  <si>
    <t>Sehr geehrte Gründerin, sehr geehrter Gründer,</t>
  </si>
  <si>
    <t>1. Jahr</t>
  </si>
  <si>
    <t>4. Jahr</t>
  </si>
  <si>
    <t>5. Jahr</t>
  </si>
  <si>
    <t>6. Jahr</t>
  </si>
  <si>
    <t>7. Jahr</t>
  </si>
  <si>
    <t>8. Jahr</t>
  </si>
  <si>
    <t>9. Jahr</t>
  </si>
  <si>
    <t>10. Jahr</t>
  </si>
  <si>
    <t>Umsatzerlöse (Tab. 7)</t>
  </si>
  <si>
    <t>Hilfe</t>
  </si>
  <si>
    <t>4) Personalkosten</t>
  </si>
  <si>
    <t xml:space="preserve">8) Privateinnahmen und -ausgaben </t>
  </si>
  <si>
    <t>Januar</t>
  </si>
  <si>
    <t>Februar</t>
  </si>
  <si>
    <t>März</t>
  </si>
  <si>
    <t>April</t>
  </si>
  <si>
    <t>Mai</t>
  </si>
  <si>
    <t>Juni</t>
  </si>
  <si>
    <t>Juli</t>
  </si>
  <si>
    <t>August</t>
  </si>
  <si>
    <t>September</t>
  </si>
  <si>
    <t>Oktober</t>
  </si>
  <si>
    <t>November</t>
  </si>
  <si>
    <t>Dezember</t>
  </si>
  <si>
    <t>&gt; 1000 €</t>
  </si>
  <si>
    <t>Abschreibungsmethode</t>
  </si>
  <si>
    <t>Sofort abziehbar als Betriebsausgabe (kein Verzeichnis notwendig)</t>
  </si>
  <si>
    <t>Anmerkung</t>
  </si>
  <si>
    <t xml:space="preserve">AfA Tabelle des Bundesfinanzministeriums </t>
  </si>
  <si>
    <t>FINANZPLAN</t>
  </si>
  <si>
    <t>ND*</t>
  </si>
  <si>
    <t>LIQUIDITÄTSPLAN</t>
  </si>
  <si>
    <t>Unten links finden Sie die Register für den Finanzplan, den Liquiditätsplan und eine Hilfe.</t>
  </si>
  <si>
    <t>Anleitung</t>
  </si>
  <si>
    <t>Berufsunfähigkeitsversicherung</t>
  </si>
  <si>
    <t>Sonstige Ausgaben:</t>
  </si>
  <si>
    <t>Weitere Ausgaben</t>
  </si>
  <si>
    <t>Sonstige Einkünfte</t>
  </si>
  <si>
    <r>
      <t xml:space="preserve">BITTE IN DIESER TABELLE </t>
    </r>
    <r>
      <rPr>
        <b/>
        <sz val="10"/>
        <color rgb="FFFF0000"/>
        <rFont val="Futura Bk BT"/>
        <family val="2"/>
      </rPr>
      <t xml:space="preserve">BRUTTOWERTE </t>
    </r>
    <r>
      <rPr>
        <b/>
        <sz val="10"/>
        <color theme="1"/>
        <rFont val="Futura Bk BT"/>
        <family val="2"/>
      </rPr>
      <t xml:space="preserve">VERWENDEN </t>
    </r>
  </si>
  <si>
    <t>FINANZPLANUNG</t>
  </si>
  <si>
    <t>LIQUIDITÄTSPLANUNG</t>
  </si>
  <si>
    <t>Einkommenssteuer</t>
  </si>
  <si>
    <t>Computer</t>
  </si>
  <si>
    <t>Kaffemaschine</t>
  </si>
  <si>
    <t>Auto</t>
  </si>
  <si>
    <t>--&gt; Poolabschreibung</t>
  </si>
  <si>
    <t xml:space="preserve">--&gt; linear über Nutzungsdauer </t>
  </si>
  <si>
    <t>--&gt; linear über Nutzungsdauer</t>
  </si>
  <si>
    <t>Beispiel Investition und Abschreibungsplan</t>
  </si>
  <si>
    <t>2) Gründungskosten</t>
  </si>
  <si>
    <t>3) Marketingkosten</t>
  </si>
  <si>
    <t xml:space="preserve">4) Personalkosten </t>
  </si>
  <si>
    <t>Reisekosten (Bahn, Bahncard)</t>
  </si>
  <si>
    <t>Porto/ Telefon/ Internet</t>
  </si>
  <si>
    <t>Gründungskosten (Tab.2)</t>
  </si>
  <si>
    <t>abzüglich variable Kosten</t>
  </si>
  <si>
    <t>Fremdleistungen (z.B. Reinigung)</t>
  </si>
  <si>
    <t>Fremdleistungen (z.B. Unternehmensberatung)</t>
  </si>
  <si>
    <t>Vermietung und Verpachtung</t>
  </si>
  <si>
    <t>ABSCHREIBUNGSPLAN = Spiegelbild</t>
  </si>
  <si>
    <r>
      <t xml:space="preserve">ZEITPUNKT </t>
    </r>
    <r>
      <rPr>
        <b/>
        <sz val="10"/>
        <color rgb="FF00B050"/>
        <rFont val="Futura Bk BT"/>
        <family val="2"/>
      </rPr>
      <t/>
    </r>
  </si>
  <si>
    <t xml:space="preserve">Nahrungsmittel </t>
  </si>
  <si>
    <t>Lebenshaltungskosten</t>
  </si>
  <si>
    <t xml:space="preserve">Unterhaltszahlungen </t>
  </si>
  <si>
    <t>Betreuungskosten</t>
  </si>
  <si>
    <t>Gehalt aus Nebentätigkeit</t>
  </si>
  <si>
    <t>Freiwillige Arbeitslosenversicherung</t>
  </si>
  <si>
    <t>Insgesamt Liquide Mittel</t>
  </si>
  <si>
    <t>Marketingkosten (Tab. 3)</t>
  </si>
  <si>
    <t>Bitte beachten Sie folgendes:</t>
  </si>
  <si>
    <t>Beginnt Ihre Gründung im laufenden Jahr (z.B. Juni), so müssen die Monate so angepasst werden, dass ein KOMPLETTES Jahr im Detail dargestellt wird.</t>
  </si>
  <si>
    <t>USt.</t>
  </si>
  <si>
    <t>ZEITPUNKT</t>
  </si>
  <si>
    <t>Allgemeine Informationen:</t>
  </si>
  <si>
    <t>Sonstiges/ Unvorhergesehenes</t>
  </si>
  <si>
    <t>Fachkundige Stellungnahme (z.B. IFB)</t>
  </si>
  <si>
    <t>Eröffnungsveranstaltung/ Messe/ Ausstellungen</t>
  </si>
  <si>
    <t>Miete und Raumnebenkosten</t>
  </si>
  <si>
    <t xml:space="preserve">KFZ (Steuern und Versicherung) </t>
  </si>
  <si>
    <t>Tilgungsleistungen (nur betrieblich bedingt!)</t>
  </si>
  <si>
    <t>Tilgungsleistungen (privat)</t>
  </si>
  <si>
    <t>KFZ (Benzin)</t>
  </si>
  <si>
    <t xml:space="preserve">Dienstleistung A </t>
  </si>
  <si>
    <t>Miete und Nebenkosten</t>
  </si>
  <si>
    <t>gesetzl. RV/ private RV/ Versorgungswerk</t>
  </si>
  <si>
    <t>Versicherung und Steuer</t>
  </si>
  <si>
    <t xml:space="preserve">Benzin </t>
  </si>
  <si>
    <t>Verfügbare Mittel: (Bank)Guthaben</t>
  </si>
  <si>
    <t xml:space="preserve">Umsätze </t>
  </si>
  <si>
    <t>EDV (z.B.: Computer)</t>
  </si>
  <si>
    <t>Lizenzen</t>
  </si>
  <si>
    <t>Büro- und Geschäftsausstattung</t>
  </si>
  <si>
    <t>ND</t>
  </si>
  <si>
    <t>Reparaturen/ Instandhaltung</t>
  </si>
  <si>
    <t>Telefon/ Fax/ Internet/ Porto</t>
  </si>
  <si>
    <t>AUSGABEN</t>
  </si>
  <si>
    <t>Rechtsschutzversicherung</t>
  </si>
  <si>
    <t>EINNAHMEN</t>
  </si>
  <si>
    <t>Urlaub/ Hobbies</t>
  </si>
  <si>
    <t>Umsatzsteuer</t>
  </si>
  <si>
    <t>Jun</t>
  </si>
  <si>
    <t>Jul</t>
  </si>
  <si>
    <t>Aug</t>
  </si>
  <si>
    <t>Sep</t>
  </si>
  <si>
    <t>Okt</t>
  </si>
  <si>
    <t>Nov</t>
  </si>
  <si>
    <t>Dez</t>
  </si>
  <si>
    <t>Jan</t>
  </si>
  <si>
    <t>Feb</t>
  </si>
  <si>
    <t>Mrz</t>
  </si>
  <si>
    <t>Apr</t>
  </si>
  <si>
    <t>Übersicht:</t>
  </si>
  <si>
    <t>Zur Veranschaulichung enthält der Finanzplan beispielhafte Positionen (Investitionen und typische Ausgaben). Durch einen Doppelklick können die Begriffe jederzeit umbenannt werden. Positionen, die nicht auf Ihr Unternehmen zutreffen, werden mit 0 ausgewiesen.</t>
  </si>
  <si>
    <t>Beispiel:</t>
  </si>
  <si>
    <r>
      <t xml:space="preserve">Passen Sie daher im </t>
    </r>
    <r>
      <rPr>
        <i/>
        <u/>
        <sz val="10"/>
        <rFont val="Futura Bk BT"/>
        <family val="2"/>
      </rPr>
      <t>ersten Schritt</t>
    </r>
    <r>
      <rPr>
        <sz val="10"/>
        <rFont val="Futura Bk BT"/>
        <family val="2"/>
      </rPr>
      <t xml:space="preserve"> im Finanzplan Ihren Anfangsmonat an. Wenn Sie z.B. im Juni gründen, ersetzen Sie den Januar mit dem Juni. So wird sichergestellt, dass ein KOMPLETTES Jahr im Detail dargestellt wird.</t>
    </r>
  </si>
  <si>
    <r>
      <t xml:space="preserve">Am </t>
    </r>
    <r>
      <rPr>
        <i/>
        <u/>
        <sz val="10"/>
        <color theme="1"/>
        <rFont val="Futura Bk BT"/>
        <family val="2"/>
      </rPr>
      <t>Ende</t>
    </r>
    <r>
      <rPr>
        <sz val="10"/>
        <color theme="1"/>
        <rFont val="Futura Bk BT"/>
        <family val="2"/>
      </rPr>
      <t xml:space="preserve"> steht der Liquiditätsplan, der auf die vorangegangen eingetragenen Zahlen des Finanzplans zurückgreift. Hier sind nur noch wenige Eingaben Ihrerseits notwendig. Verwenden Sie im Liquiditätsplan stets BRUTTO-Werte.</t>
    </r>
  </si>
  <si>
    <t>Hinweis:</t>
  </si>
  <si>
    <t>Einstiegsgeld</t>
  </si>
  <si>
    <t>Gründungszuschuss</t>
  </si>
  <si>
    <t>Beispielhafter Auszug aus der AfA-Tabelle:</t>
  </si>
  <si>
    <t>Download</t>
  </si>
  <si>
    <r>
      <t xml:space="preserve">Anschaffungs- &amp; Herstellungskosten des GWGs </t>
    </r>
    <r>
      <rPr>
        <i/>
        <u/>
        <sz val="10"/>
        <color theme="1"/>
        <rFont val="Futura Bk BT"/>
        <family val="2"/>
      </rPr>
      <t>ohne Umsatzsteuer</t>
    </r>
  </si>
  <si>
    <r>
      <rPr>
        <sz val="10"/>
        <color theme="1"/>
        <rFont val="Futura Bk BT"/>
        <family val="2"/>
      </rPr>
      <t>Tr</t>
    </r>
    <r>
      <rPr>
        <sz val="10"/>
        <rFont val="Futura Bk BT"/>
        <family val="2"/>
      </rPr>
      <t xml:space="preserve">agen Sie in die </t>
    </r>
    <r>
      <rPr>
        <b/>
        <sz val="10"/>
        <rFont val="Futura Bk BT"/>
        <family val="2"/>
      </rPr>
      <t xml:space="preserve">Investitionstabelle </t>
    </r>
    <r>
      <rPr>
        <sz val="10"/>
        <rFont val="Futura Bk BT"/>
        <family val="2"/>
      </rPr>
      <t xml:space="preserve">Ihre Investitionsgüter (z.B. Computer, Geschäftseinrichtung) ein. Unter einer Investition wird die langfristige Bindung finanzieller Mittel in materielle oder immaterielle Vermögensgegenstände verstanden. Mit Investitionen sollen die Unternehmensziele erreicht werden. Im Gegensatz zu den Gründungskosten wirken sich Investitionen in der Regel auf den Unternehmensertrag aus. </t>
    </r>
    <r>
      <rPr>
        <sz val="10"/>
        <color theme="1"/>
        <rFont val="Futura Bk BT"/>
        <family val="2"/>
      </rPr>
      <t>In der Invesitionstabelle sind beispielhafte Investitionen aufgeführt. Gerne können Sie die Positionen abändern und an Ihr Gründungsvorhaben anpassen.</t>
    </r>
    <r>
      <rPr>
        <b/>
        <sz val="10"/>
        <color rgb="FFFF0000"/>
        <rFont val="Futura Bk BT"/>
        <family val="2"/>
      </rPr>
      <t xml:space="preserve"> </t>
    </r>
    <r>
      <rPr>
        <sz val="10"/>
        <color rgb="FF00B050"/>
        <rFont val="Futura Bk BT"/>
        <family val="2"/>
      </rPr>
      <t xml:space="preserve"> </t>
    </r>
  </si>
  <si>
    <t xml:space="preserve">Sofort abziehbar als Betriebsausgabe (Verzeichnis notwendig) ODER Poolabschreibung </t>
  </si>
  <si>
    <t>Drucker</t>
  </si>
  <si>
    <r>
      <t>Tragen Sie in die Marketingkosten-Tabelle Ihre geplanten Marketingausgaben ein. Dazu zählen Ihre Ausgaben zum Beispiel für Printmaterialien wie Flyer</t>
    </r>
    <r>
      <rPr>
        <sz val="11"/>
        <color rgb="FF00B050"/>
        <rFont val="Futura Bk BT"/>
        <family val="2"/>
      </rPr>
      <t xml:space="preserve"> </t>
    </r>
    <r>
      <rPr>
        <sz val="11"/>
        <rFont val="Futura Bk BT"/>
        <family val="2"/>
      </rPr>
      <t xml:space="preserve">oder die Eröffnungsfeier. </t>
    </r>
  </si>
  <si>
    <t>In die Personalkostentabelle sollen alle Ausgaben für Ihr Personal eingetragen werden. Beziehen Sie in Ihre Berechnung insbesondere die anfallenden Sozialabgaben ein. Diese fallen auch für Mini-Jobs an. Die Position "Geschäftsführergehalt" spiegelt nicht Ihren eigenen Unternehmerlohn wider.</t>
  </si>
  <si>
    <t xml:space="preserve">Die Fixkosten entstehen unabhängig von der betrieblichen Auslastung und können kurzfristig nicht verändert werden. Beispiele hierfür sind Mietkosten oder Mitgliedsbeiträge für Kammern. </t>
  </si>
  <si>
    <t xml:space="preserve">Die variablen Kosten verändern sich, im Gegensatz zu den Fixkosten, mit der betrieblichen Auslastung. Sie können damit auch kurzfristig geändert werden. Ein Beispiel hierfür sind Ausgaben für Weiterbildungen oder Fachliteratur. </t>
  </si>
  <si>
    <t xml:space="preserve">Die Umsatzplanung gibt Aufschluss über die geplanten Umsätze und ihrer Herkunft. Um darzustellen, aus welcher konkreten Art der Tätigkeit der Umsatz generiert wird, sollten die einzelnen Leistungen entsprechend benannt werden. Falls Sie eine Referententätigkeit planen, ersetzen Sie die allgemeine Bezeichnung "Dienstleistung A" durch "Referententätigkeit". </t>
  </si>
  <si>
    <r>
      <t xml:space="preserve">Die Erfolgsrechnung gibt einen Überblick über Ihren betrieblichen Erfolg und betrachtet im Gegensatz zum Liquiditätsplan nicht Ihre privaten Einnahmen und Ausgaben. Sie stellt Ihren geplanten Umsatz den geplanten Kosten gegenüber. In dieser Tabelle sind keine Eingaben Ihrerseits mehr notwendig. Alle erforderlichen Informationen wurden bereits eingegeben und ziehen sich damit aus Verknüpfungen. Überprüfen Sie dennoch eingehend, ob die Werte korrekt sind oder ob sich durch einen falschen Zellbezug ein Fehler eingeschlichen hat. Dies kann in Einzelfällen passieren. </t>
    </r>
    <r>
      <rPr>
        <sz val="11"/>
        <color rgb="FFFF0000"/>
        <rFont val="Futura Bk BT"/>
        <family val="2"/>
      </rPr>
      <t/>
    </r>
  </si>
  <si>
    <t>Liquiditätsplan</t>
  </si>
  <si>
    <t>Finanzplan</t>
  </si>
  <si>
    <t>Lohn- und Einkommenssteuerrechner</t>
  </si>
  <si>
    <t>Die Umsatzsteuer/ Vorsteuer wird im Liquiditätsplan automatisch verrechnet.</t>
  </si>
  <si>
    <t>Im Finanzplan führen Sie Ihre geplanten Investitionen und Kosten für die ersten 3 Jahre auf. Außerdem geben Sie die geplanten Umsätze an. Daraus lässt sich der geplante Gewinn vor Steuern und damit der betriebliche Erfolg ableiten.</t>
  </si>
  <si>
    <t>Beispiel 1: &lt; 150 € Sofortabzug; 150-1000 € über Poolabschreibung; &gt; 1000 € Regelabschreibung gemäß AfA</t>
  </si>
  <si>
    <t>Beispiel 2: &lt; 410 € Sofortabzug; &gt; 410 € Regelabschreibung gemäßg AfA; keine Poolabschreibung</t>
  </si>
  <si>
    <r>
      <rPr>
        <sz val="11"/>
        <color theme="1"/>
        <rFont val="Futura Bk BT"/>
        <family val="2"/>
      </rPr>
      <t>Tragen</t>
    </r>
    <r>
      <rPr>
        <sz val="11"/>
        <rFont val="Futura Bk BT"/>
        <family val="2"/>
      </rPr>
      <t xml:space="preserve"> Sie hier alle Kosten ein, die Ihnen explizit durch die Gründung entstehen. Darunter fallen zum Beispiel Anmeldegebühren oder Ausgaben für den Steuerberater. Da diese nur aufgrund der Gründung anfallen, wird hier nur das 1. Jahr betrachte</t>
    </r>
    <r>
      <rPr>
        <sz val="11"/>
        <color theme="1"/>
        <rFont val="Futura Bk BT"/>
        <family val="2"/>
      </rPr>
      <t xml:space="preserve">t. Gründungskosten fallen in der Regel vor Aufnahme der Geschäftstätigkeit an, haben meist keine direkte Auswirkung auf den Unternehmensertrag und unterscheiden sich somit von den Investitionen. </t>
    </r>
  </si>
  <si>
    <r>
      <t xml:space="preserve">Füllen Sie im </t>
    </r>
    <r>
      <rPr>
        <i/>
        <u/>
        <sz val="10"/>
        <color theme="1"/>
        <rFont val="Futura Bk BT"/>
        <family val="2"/>
      </rPr>
      <t>nächsten Schritt</t>
    </r>
    <r>
      <rPr>
        <i/>
        <sz val="10"/>
        <color theme="1"/>
        <rFont val="Futura Bk BT"/>
        <family val="2"/>
      </rPr>
      <t xml:space="preserve"> </t>
    </r>
    <r>
      <rPr>
        <sz val="10"/>
        <color theme="1"/>
        <rFont val="Futura Bk BT"/>
        <family val="2"/>
      </rPr>
      <t xml:space="preserve">den Finanzplan mit Ihren individuellen Positionen aus (s.o.). Die Positionen im Finanzplan müssen in NETTO eingetragen werden. Tragen Sie zu den jeweiligen Positionen bitte den jeweils gültigen Umsatzsteuersatz ein. Eine Ausnahme stellt die Übersicht über Ihre privaten Einnahmen und Ausgaben (Tabelle 8) dar. Verwenden Sie hierfür BRUTTO-Werte. </t>
    </r>
  </si>
  <si>
    <t>--&gt; lineare Regelabschreibung</t>
  </si>
  <si>
    <t>--&gt; Sofortabzug</t>
  </si>
  <si>
    <t xml:space="preserve">Weitere Informationen rund um die Steuer können Sie in der Broschüre "Steuertipps zur Existenzgründung" des Bayerischen Staatsministeriums der Finanzen, für Landesentwicklung und Heimat finden. </t>
  </si>
  <si>
    <t>In Ihr Unternehmen können vorhandene, private Barmittel eingebracht werden. Geben Sie diese bitte unter dem Punkt "Verfügbare Mittel: (Bank)Guthaben" im Gründungsmonat einmalig an. In den folgenden Monaten können Sie anhand der Position "Verfügbare Mittel: (Bank)Guthaben" die Veränderung Ihrer liquiden Mittel sehen.</t>
  </si>
  <si>
    <t>das vorliegende Exelsheet wird Ihnen dabei helfen schnell und einfach einen aussagekräftigen Finanz- und Liquiditätsplan zu erstellen. Das Excelsheet dient der Erleichterung und erhebt keinen Anspruch auf Vollständigkeit. Sollten wichtige Positionen für Ihre Finanzplanung fehlen, so nutzen Sie die zur Verfügung stehenden Leerzeilen. Ziehen Sie bei Bedarf einen Steuerberater hinzu!</t>
  </si>
  <si>
    <r>
      <t xml:space="preserve">In allen weiß hinterlegten Feldern (zur Verdeutlichung im Beispiel blau umrandet) sind </t>
    </r>
    <r>
      <rPr>
        <u/>
        <sz val="10"/>
        <rFont val="Futura Bk BT"/>
        <family val="2"/>
      </rPr>
      <t>keine</t>
    </r>
    <r>
      <rPr>
        <sz val="10"/>
        <rFont val="Futura Bk BT"/>
        <family val="2"/>
      </rPr>
      <t xml:space="preserve"> Eingaben Ihrerseits vorzunehmen.</t>
    </r>
  </si>
  <si>
    <t>Anmeldegebühr/ Zulassung</t>
  </si>
  <si>
    <t>Unternehmensberater/ Coach</t>
  </si>
  <si>
    <r>
      <t xml:space="preserve">Tragen Sie immer eine Betrag für </t>
    </r>
    <r>
      <rPr>
        <b/>
        <sz val="10"/>
        <color rgb="FFFF0000"/>
        <rFont val="Futura Bk BT"/>
        <family val="2"/>
      </rPr>
      <t>Sonstiges/ Unvorhergesehenes</t>
    </r>
    <r>
      <rPr>
        <sz val="10"/>
        <rFont val="Futura Bk BT"/>
        <family val="2"/>
      </rPr>
      <t xml:space="preserve"> ein.</t>
    </r>
  </si>
  <si>
    <t>Vergessen Sie nicht in den Liquiditätsplan Ihre Einkommenssteuer aufzunehmen. Als Orientierungshilfe für Ihr geschätztes Einkommenssteueraufkommen, kann der Einkommenssteuerrechner des Bundesministerium für Finanzen dienen.</t>
  </si>
  <si>
    <r>
      <t xml:space="preserve">In allen bunt hinterlegten Feldern (im Beispiel hier grün umrandet) können entsprechend Ihres Gründungsvorhabens </t>
    </r>
    <r>
      <rPr>
        <u/>
        <sz val="10"/>
        <rFont val="Futura Bk BT"/>
        <family val="2"/>
      </rPr>
      <t>Eintragungen</t>
    </r>
    <r>
      <rPr>
        <sz val="10"/>
        <rFont val="Futura Bk BT"/>
        <family val="2"/>
      </rPr>
      <t xml:space="preserve"> und Veränderungen vorgenommen werden. </t>
    </r>
  </si>
  <si>
    <r>
      <t xml:space="preserve">Beachten Sie, dass Sie ggf. den gesetzlich gültigen </t>
    </r>
    <r>
      <rPr>
        <b/>
        <sz val="10"/>
        <color rgb="FFFF0000"/>
        <rFont val="Futura Bk BT"/>
        <family val="2"/>
      </rPr>
      <t>Umsatzsteuersatz</t>
    </r>
    <r>
      <rPr>
        <sz val="10"/>
        <rFont val="Futura Bk BT"/>
        <family val="2"/>
      </rPr>
      <t xml:space="preserve"> anpasssen müssen. Voreingestellt sind 19%. Die Umsatzsteuer ist ein Synonym für die Mehwertsteuer. </t>
    </r>
  </si>
  <si>
    <r>
      <t>Soweit möglich werden</t>
    </r>
    <r>
      <rPr>
        <sz val="10"/>
        <color theme="1"/>
        <rFont val="Futura Bk BT"/>
        <family val="2"/>
      </rPr>
      <t xml:space="preserve"> von Ihnen</t>
    </r>
    <r>
      <rPr>
        <sz val="10"/>
        <rFont val="Futura Bk BT"/>
        <family val="2"/>
      </rPr>
      <t xml:space="preserve"> </t>
    </r>
    <r>
      <rPr>
        <sz val="10"/>
        <color theme="1"/>
        <rFont val="Futura Bk BT"/>
        <family val="2"/>
      </rPr>
      <t xml:space="preserve">eingetragene </t>
    </r>
    <r>
      <rPr>
        <sz val="10"/>
        <rFont val="Futura Bk BT"/>
        <family val="2"/>
      </rPr>
      <t>Werte automatisch in andere relevante Zellen übertragen, so dass Mehrfachangaben entfallen. Füllen Sie daher nur die bunt hinterlegten Felder aus. Alle weiß hinterlegten Felder ergeben sich durch Verknüpfungen automatisch und werden daher nicht ausgefüllt. Überprüfen Sie dennoch die Plausibilität aller Werte, bevor Sie den Plan einreichen. In Einzelfällen kann es passieren, dass Verknüpfungen sich verschieben.</t>
    </r>
  </si>
  <si>
    <t>Prospekte und Printmaterialien (z.B. Flyer)</t>
  </si>
  <si>
    <t>EDV (z.B. Computer)</t>
  </si>
  <si>
    <r>
      <t xml:space="preserve">Im ersten </t>
    </r>
    <r>
      <rPr>
        <u/>
        <sz val="10"/>
        <rFont val="Futura Bk BT"/>
        <family val="2"/>
      </rPr>
      <t>Gründungsjahr</t>
    </r>
    <r>
      <rPr>
        <sz val="10"/>
        <rFont val="Futura Bk BT"/>
        <family val="2"/>
      </rPr>
      <t xml:space="preserve"> müssen die verschiedenen Positionen auf </t>
    </r>
    <r>
      <rPr>
        <b/>
        <sz val="10"/>
        <color rgb="FFFF0000"/>
        <rFont val="Futura Bk BT"/>
        <family val="2"/>
      </rPr>
      <t>monatlicher Basis</t>
    </r>
    <r>
      <rPr>
        <sz val="10"/>
        <rFont val="Futura Bk BT"/>
        <family val="2"/>
      </rPr>
      <t xml:space="preserve"> ausgewiesen werden. Teilen Sie die Gesamtjahresausgaben also nicht durch 12, sondern nehmen Sie eine Schätzung der Einnahmen und Ausgaben auf Monatsebene vor.</t>
    </r>
  </si>
  <si>
    <t>Poolabschreibung ODER Regelabschreibung gemäß AfA-Tabelle</t>
  </si>
  <si>
    <t>Der Liquiditätsplan fasst den betrieblichen Erfolg und die privaten Einnahmen und Ausgaben zusammen. Damit gibt er einen Überblick über die zur Verfügung stehenden liquiden Mittel. Außerdem zeigt der Liquiditätsplan wie sich die liquidien Mittel über die ersten 3 Gründungsjahre verändern.</t>
  </si>
  <si>
    <t>Bürokraft/-service</t>
  </si>
  <si>
    <r>
      <t xml:space="preserve">Beachten Sie hierbei das Zufluss- und Abflussprinzip, d.h. der Betrag muss in den Monat eingetragen werden, in welchem er Ihnen </t>
    </r>
    <r>
      <rPr>
        <i/>
        <sz val="10"/>
        <color theme="1"/>
        <rFont val="Futura Bk BT"/>
        <family val="2"/>
      </rPr>
      <t>tatsächlich</t>
    </r>
    <r>
      <rPr>
        <sz val="10"/>
        <color theme="1"/>
        <rFont val="Futura Bk BT"/>
        <family val="2"/>
      </rPr>
      <t xml:space="preserve"> zugeht/ abfließt. Wenn Sie eine Rechnung z.B. im Juni erstellt/ bezahlt haben, die Überweisung/ Abbuchung jedoch erst im Juli erfolgt, so ist der Betrag im Juli aufzuführen. Ein Fehler ist es daher, die Gesamtausgaben des Jahres durch 12 zu teilen. Nehmen Sie eine explizite Schätzung Ihrer monatlichen Ausgaben für die ersten 12 Monate vor. </t>
    </r>
  </si>
  <si>
    <t>abzüglich Fixkosten</t>
  </si>
  <si>
    <t xml:space="preserve">Regelabschreibung gemäß AfA-Tabelle </t>
  </si>
  <si>
    <r>
      <t>Diese Tabelle verschafft einen Überblick über Ihre privaten E</t>
    </r>
    <r>
      <rPr>
        <sz val="11"/>
        <color theme="1"/>
        <rFont val="Futura Bk BT"/>
        <family val="2"/>
      </rPr>
      <t xml:space="preserve">innahmen und Ausgaben. </t>
    </r>
    <r>
      <rPr>
        <sz val="11"/>
        <rFont val="Futura Bk BT"/>
        <family val="2"/>
      </rPr>
      <t>Beachten Sie, dass für ein stimmiges Gesamtbild die Einnahmen und Ausgaben auf der selben Personenanzahl</t>
    </r>
    <r>
      <rPr>
        <sz val="11"/>
        <color theme="1"/>
        <rFont val="Futura Bk BT"/>
        <family val="2"/>
      </rPr>
      <t xml:space="preserve"> basieren müssen. </t>
    </r>
    <r>
      <rPr>
        <sz val="11"/>
        <rFont val="Futura Bk BT"/>
        <family val="2"/>
      </rPr>
      <t xml:space="preserve">Entscheiden Sie sich dafür das Gehalt Ihres (Ehe)Partners/ Ihrer (Ehe)Partnerin in die Kalkulation miteinzubeziehen, dann müssen auch die Ausgaben Ihres (Ehe)Partners/ Ihrer (Ehe)Partnerin zuzüglich zu Ihren eigenen Ausgaben angegeben werden. 
Klären Sie mit der Bundesagentur für Arbeit ab, ob der Gründungszuschuss bzw. das Einstiegsgeld als Einnahmequelle mit aufgeführt werden soll. 
Diese Tabelle ist im Gegensatz zu den anderen Tabellen des Finanzplans mit </t>
    </r>
    <r>
      <rPr>
        <b/>
        <sz val="11"/>
        <rFont val="Futura Bk BT"/>
        <family val="2"/>
      </rPr>
      <t>BRUTTO</t>
    </r>
    <r>
      <rPr>
        <sz val="11"/>
        <rFont val="Futura Bk BT"/>
        <family val="2"/>
      </rPr>
      <t>-Werten auszuweisen.</t>
    </r>
  </si>
  <si>
    <r>
      <t xml:space="preserve">IN DIE TABELLEN </t>
    </r>
    <r>
      <rPr>
        <b/>
        <sz val="10"/>
        <color rgb="FFFF0000"/>
        <rFont val="Futura Bk BT"/>
        <family val="2"/>
      </rPr>
      <t xml:space="preserve">NUR NETTOWERTE </t>
    </r>
    <r>
      <rPr>
        <b/>
        <sz val="10"/>
        <color theme="1"/>
        <rFont val="Futura Bk BT"/>
        <family val="2"/>
      </rPr>
      <t xml:space="preserve">EINGEBEN UND WENN NOTWENDIG DEN JEWEILIGEN </t>
    </r>
    <r>
      <rPr>
        <b/>
        <sz val="10"/>
        <color rgb="FFFF0000"/>
        <rFont val="Futura Bk BT"/>
        <family val="2"/>
      </rPr>
      <t>UMSATZSTEUERSATZ ANPASSEN</t>
    </r>
  </si>
  <si>
    <r>
      <t xml:space="preserve">Tragen Sie für den </t>
    </r>
    <r>
      <rPr>
        <u/>
        <sz val="10"/>
        <rFont val="Futura Bk BT"/>
        <family val="2"/>
      </rPr>
      <t>Finanzplan</t>
    </r>
    <r>
      <rPr>
        <sz val="10"/>
        <rFont val="Futura Bk BT"/>
        <family val="2"/>
      </rPr>
      <t xml:space="preserve"> nur </t>
    </r>
    <r>
      <rPr>
        <b/>
        <sz val="10"/>
        <color rgb="FFFF0000"/>
        <rFont val="Futura Bk BT"/>
        <family val="2"/>
      </rPr>
      <t>Nettowerte</t>
    </r>
    <r>
      <rPr>
        <sz val="10"/>
        <rFont val="Futura Bk BT"/>
        <family val="2"/>
      </rPr>
      <t xml:space="preserve"> ein. Die Bruttowerte werden automatisch im Hintergrund berechnet. Eine </t>
    </r>
    <r>
      <rPr>
        <u/>
        <sz val="10"/>
        <rFont val="Futura Bk BT"/>
        <family val="2"/>
      </rPr>
      <t>Außnahme</t>
    </r>
    <r>
      <rPr>
        <sz val="10"/>
        <rFont val="Futura Bk BT"/>
        <family val="2"/>
      </rPr>
      <t xml:space="preserve"> bildet hierbei Ihre Übersicht über die</t>
    </r>
    <r>
      <rPr>
        <u/>
        <sz val="10"/>
        <rFont val="Futura Bk BT"/>
        <family val="2"/>
      </rPr>
      <t xml:space="preserve"> privaten Einnahmen und Ausgaben</t>
    </r>
    <r>
      <rPr>
        <sz val="10"/>
        <rFont val="Futura Bk BT"/>
        <family val="2"/>
      </rPr>
      <t xml:space="preserve">. Verwenden Sie hier </t>
    </r>
    <r>
      <rPr>
        <b/>
        <sz val="10"/>
        <color rgb="FFFF0000"/>
        <rFont val="Futura Bk BT"/>
        <family val="2"/>
      </rPr>
      <t>Bruttoangaben</t>
    </r>
    <r>
      <rPr>
        <sz val="10"/>
        <rFont val="Futura Bk BT"/>
        <family val="2"/>
      </rPr>
      <t xml:space="preserve">. Tragen Sie in den </t>
    </r>
    <r>
      <rPr>
        <u/>
        <sz val="10"/>
        <rFont val="Futura Bk BT"/>
        <family val="2"/>
      </rPr>
      <t>Liquiditäsplan</t>
    </r>
    <r>
      <rPr>
        <sz val="10"/>
        <rFont val="Futura Bk BT"/>
        <family val="2"/>
      </rPr>
      <t xml:space="preserve"> nur </t>
    </r>
    <r>
      <rPr>
        <b/>
        <sz val="10"/>
        <color rgb="FFFF0000"/>
        <rFont val="Futura Bk BT"/>
        <family val="2"/>
      </rPr>
      <t>Bruttowerte</t>
    </r>
    <r>
      <rPr>
        <sz val="10"/>
        <rFont val="Futura Bk BT"/>
        <family val="2"/>
      </rPr>
      <t xml:space="preserve"> ein.</t>
    </r>
  </si>
  <si>
    <r>
      <t xml:space="preserve">Die </t>
    </r>
    <r>
      <rPr>
        <b/>
        <sz val="10"/>
        <rFont val="Futura Bk BT"/>
        <family val="2"/>
      </rPr>
      <t>Abschreibungstabelle</t>
    </r>
    <r>
      <rPr>
        <sz val="10"/>
        <rFont val="Futura Bk BT"/>
        <family val="2"/>
      </rPr>
      <t xml:space="preserve"> stellt das Spiegelbild Ihrer Investitionstabelle dar. Alle getätigten Investitionen müssen über ihre Nutzungsdauer abgeschrieben werden. Damit wird sichergestellt, dass beispielsweise der natürliche Verschleiß von Maschinen im betrieblichen Rechnungswesen berücksichtigt wird. Denn durch eine Abschreibung werden planmäßige Wertminderungen von betrieblichen Vermögensgegenständen erfasst. Planmäßige Abschreibungen werden meist zum Ende eines Geschäftsjahres (31.12) vorgenommen. Daneben müssen außerplanmäßige Abschreibungen verbucht werden, wenn ein Vermögensgegenstand zum Beispiel durch einen Unfall oder höhere Gewalt an Wert verliert. 
Abschreibungen sind zahlungswirksame Aufwendungen durch die der Unternehmensgewinn sinkt. Die Nutzungsdauer eines Vermögensgegenstandes ergibt sich aus der AfA-Tabelle des Bundesfinanzministeriums.      </t>
    </r>
  </si>
  <si>
    <t xml:space="preserve">Einkommensteuer </t>
  </si>
  <si>
    <t>- Umsatzsteuernachzahlung / + Vorsteuererstattung</t>
  </si>
  <si>
    <t>Umsatzsteuer-Sätze</t>
  </si>
  <si>
    <t xml:space="preserve">Risikoabsicherung/ Vorsorge/ Tilgung </t>
  </si>
  <si>
    <t>&lt; 250 €</t>
  </si>
  <si>
    <t>251 €  - 800 €</t>
  </si>
  <si>
    <t>801 € - 1000 €</t>
  </si>
  <si>
    <t>Geringwertige Wirtschaftsgüter GWGs sind abnutzbare, bewegliche Wirtschaftsgüter, die selbstständig genutzt werden können und deren Anschaffungs- und Herstellungskosten ohne Umsatzsteuer, bei Anwendung der Poolabschreibung, geringer als 1000 € ist (sonst 800 €). Die Abschreibung der GWGs erfolgt wie folgt:</t>
  </si>
  <si>
    <t xml:space="preserve">GWGs unter 250 € werden sofort als Betriebsausgabe abgeschrieben. GWGs im Wert von 251 € bis 800 € können entweder sofort abgeschrieben werden oder über die Poolabschreibung berücksichtigt werden. Bei der Poolabschreibung wird jedes Jahr ein Sammelposten mit GWGs gebildet und dieser Sammelposten über 5 Jahre gleichmäßig, linear abgeschrieben. Sofern die Poolabschreibung gewählt wird, können nur noch die GWGs bis zu einem Wert von 250 € sofort abgeschrieben werden. Alle GWGs mit einem Wert von 251 € bis 1000 € müssen dann über die Poolabschreibung berücksichtigt werden. Sofern Sie sich dafür entscheiden alle GWGs bis zu einem Wert von 801 € sofort abzuschreiben, können die GWGs im Wert von 801 € bis 1000 € nicht mehr über die Poolabschreibung berücksichtigt werden, sondern müssen gemäß der AfA-Tabelle linear abgeschrieben werden. </t>
  </si>
  <si>
    <t>Geben Sie den Monat Ihrer Gründung an:</t>
  </si>
  <si>
    <r>
      <t xml:space="preserve">Als erstes tragen Sie im </t>
    </r>
    <r>
      <rPr>
        <sz val="10"/>
        <color rgb="FFFF0000"/>
        <rFont val="Futura Bk BT"/>
        <family val="2"/>
      </rPr>
      <t>Finanzplan oben den Monat Ihrer Gründung</t>
    </r>
    <r>
      <rPr>
        <sz val="10"/>
        <color theme="1"/>
        <rFont val="Futura Bk BT"/>
        <family val="2"/>
      </rPr>
      <t xml:space="preserve"> ein. Jetzt wird das 1. Gründungsjahr korrekt abgebildet. </t>
    </r>
  </si>
  <si>
    <r>
      <t xml:space="preserve">Es gilt der Grundsatz, dass das </t>
    </r>
    <r>
      <rPr>
        <sz val="10"/>
        <color rgb="FFFF0000"/>
        <rFont val="Futura Bk BT"/>
        <family val="2"/>
      </rPr>
      <t>1. Gründungsjahr monatlich über 12 Monate aufzuführen</t>
    </r>
    <r>
      <rPr>
        <sz val="10"/>
        <color theme="1"/>
        <rFont val="Futura Bk BT"/>
        <family val="2"/>
      </rPr>
      <t xml:space="preserve"> ist. Für das </t>
    </r>
    <r>
      <rPr>
        <sz val="10"/>
        <color rgb="FFFF0000"/>
        <rFont val="Futura Bk BT"/>
        <family val="2"/>
      </rPr>
      <t>2. und 3. Gründungsjahr</t>
    </r>
    <r>
      <rPr>
        <sz val="10"/>
        <color theme="1"/>
        <rFont val="Futura Bk BT"/>
        <family val="2"/>
      </rPr>
      <t xml:space="preserve"> genügt in der Regel eine </t>
    </r>
    <r>
      <rPr>
        <sz val="10"/>
        <color rgb="FFFF0000"/>
        <rFont val="Futura Bk BT"/>
        <family val="2"/>
      </rPr>
      <t>Jahresübersicht</t>
    </r>
    <r>
      <rPr>
        <sz val="10"/>
        <color theme="1"/>
        <rFont val="Futura Bk BT"/>
        <family val="2"/>
      </rPr>
      <t xml:space="preserve">. In Einzelfällen fordern Adressaten wie Banken auch eine monatliche Darstellung des 2. und 3. Gründungsjahres. Besprechen Sie dies vorab mit dem Adressaten.  </t>
    </r>
  </si>
  <si>
    <t>Stand 08/2022</t>
  </si>
  <si>
    <t>Bitte beachten Sie, dass diese FuL-Vorlage in Aufbau und Struktur nicht verändert werden darf.</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</si>
</sst>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407]mmmmm;@"/>
    <numFmt numFmtId="165" formatCode="0.00;[Red]0.00"/>
    <numFmt numFmtId="166" formatCode="#,##0_ ;[Red]\-#,##0\ "/>
  </numFmts>
  <fonts count="49" x14ac:knownFonts="1">
    <font>
      <sz val="10"/>
      <name val="Arial"/>
    </font>
    <font>
      <u/>
      <sz val="10"/>
      <color indexed="12"/>
      <name val="Arial"/>
      <family val="2"/>
    </font>
    <font>
      <sz val="8"/>
      <name val="Arial"/>
      <family val="2"/>
    </font>
    <font>
      <sz val="10"/>
      <name val="Futura Bk BT"/>
      <family val="2"/>
    </font>
    <font>
      <b/>
      <sz val="10"/>
      <name val="Futura Bk BT"/>
      <family val="2"/>
    </font>
    <font>
      <sz val="10"/>
      <name val="Arial"/>
      <family val="2"/>
    </font>
    <font>
      <u/>
      <sz val="10"/>
      <name val="Futura Bk BT"/>
      <family val="2"/>
    </font>
    <font>
      <sz val="10"/>
      <name val="Arial"/>
      <family val="2"/>
    </font>
    <font>
      <sz val="10"/>
      <color theme="1"/>
      <name val="Arial"/>
      <family val="2"/>
    </font>
    <font>
      <sz val="10"/>
      <color theme="1"/>
      <name val="Futura Bk BT"/>
      <family val="2"/>
    </font>
    <font>
      <sz val="11"/>
      <name val="Futura Bk BT"/>
      <family val="2"/>
    </font>
    <font>
      <b/>
      <sz val="10"/>
      <color rgb="FFFF0000"/>
      <name val="Futura Bk BT"/>
      <family val="2"/>
    </font>
    <font>
      <sz val="16"/>
      <name val="Futura Bk BT"/>
      <family val="2"/>
    </font>
    <font>
      <b/>
      <sz val="10"/>
      <color theme="1"/>
      <name val="Futura Bk BT"/>
      <family val="2"/>
    </font>
    <font>
      <sz val="9"/>
      <color indexed="81"/>
      <name val="Segoe UI"/>
      <family val="2"/>
    </font>
    <font>
      <b/>
      <sz val="9"/>
      <color indexed="81"/>
      <name val="Segoe UI"/>
      <family val="2"/>
    </font>
    <font>
      <b/>
      <sz val="10"/>
      <color theme="4"/>
      <name val="Futura Bk BT"/>
      <family val="2"/>
    </font>
    <font>
      <sz val="10"/>
      <color theme="4"/>
      <name val="Futura Bk BT"/>
      <family val="2"/>
    </font>
    <font>
      <u/>
      <sz val="14"/>
      <color indexed="12"/>
      <name val="Arial"/>
      <family val="2"/>
    </font>
    <font>
      <u/>
      <sz val="10"/>
      <color rgb="FF0000FF"/>
      <name val="Arial"/>
      <family val="2"/>
    </font>
    <font>
      <sz val="10"/>
      <color rgb="FFFF0000"/>
      <name val="Futura Bk BT"/>
      <family val="2"/>
    </font>
    <font>
      <sz val="10"/>
      <color rgb="FF00B050"/>
      <name val="Futura Bk BT"/>
      <family val="2"/>
    </font>
    <font>
      <b/>
      <sz val="10"/>
      <color rgb="FF00B050"/>
      <name val="Futura Bk BT"/>
      <family val="2"/>
    </font>
    <font>
      <i/>
      <sz val="9"/>
      <color indexed="81"/>
      <name val="Segoe UI"/>
      <family val="2"/>
    </font>
    <font>
      <sz val="11"/>
      <color rgb="FF00B050"/>
      <name val="Futura Bk BT"/>
      <family val="2"/>
    </font>
    <font>
      <sz val="11"/>
      <color rgb="FFFF0000"/>
      <name val="Futura Bk BT"/>
      <family val="2"/>
    </font>
    <font>
      <sz val="16"/>
      <color theme="5"/>
      <name val="Futura XBlk BT"/>
      <family val="2"/>
    </font>
    <font>
      <b/>
      <sz val="16"/>
      <color theme="5"/>
      <name val="Futura XBlk BT"/>
      <family val="2"/>
    </font>
    <font>
      <b/>
      <sz val="11"/>
      <color theme="5" tint="-0.249977111117893"/>
      <name val="Futura Bk BT"/>
      <family val="2"/>
    </font>
    <font>
      <sz val="11"/>
      <color theme="5" tint="-0.249977111117893"/>
      <name val="Futura XBlk BT"/>
      <family val="2"/>
    </font>
    <font>
      <i/>
      <sz val="10"/>
      <color theme="1"/>
      <name val="Futura Bk BT"/>
      <family val="2"/>
    </font>
    <font>
      <i/>
      <u/>
      <sz val="10"/>
      <name val="Futura Bk BT"/>
      <family val="2"/>
    </font>
    <font>
      <i/>
      <u/>
      <sz val="10"/>
      <color theme="1"/>
      <name val="Futura Bk BT"/>
      <family val="2"/>
    </font>
    <font>
      <u/>
      <sz val="10"/>
      <color indexed="12"/>
      <name val="Futura Bk BT"/>
      <family val="2"/>
    </font>
    <font>
      <b/>
      <sz val="10"/>
      <color theme="5" tint="-0.249977111117893"/>
      <name val="Futura Bk BT"/>
      <family val="2"/>
    </font>
    <font>
      <sz val="11"/>
      <color theme="1"/>
      <name val="Futura Bk BT"/>
      <family val="2"/>
    </font>
    <font>
      <sz val="10"/>
      <name val="Futura XBlk BT"/>
      <family val="2"/>
    </font>
    <font>
      <sz val="11"/>
      <color theme="1"/>
      <name val="Futura XBlk BT"/>
      <family val="2"/>
    </font>
    <font>
      <sz val="11"/>
      <name val="Futura XBlk BT"/>
      <family val="2"/>
    </font>
    <font>
      <sz val="12"/>
      <color theme="5" tint="-0.249977111117893"/>
      <name val="Futura XBlk BT"/>
      <family val="2"/>
    </font>
    <font>
      <b/>
      <sz val="9"/>
      <color indexed="53"/>
      <name val="Segoe UI"/>
      <family val="2"/>
    </font>
    <font>
      <sz val="9"/>
      <color indexed="8"/>
      <name val="Segoe UI"/>
      <family val="2"/>
    </font>
    <font>
      <sz val="9"/>
      <color indexed="10"/>
      <name val="Segoe UI"/>
      <family val="2"/>
    </font>
    <font>
      <b/>
      <sz val="11"/>
      <name val="Futura Bk BT"/>
      <family val="2"/>
    </font>
    <font>
      <u/>
      <sz val="11"/>
      <color indexed="12"/>
      <name val="Futura Bk BT"/>
      <family val="2"/>
    </font>
    <font>
      <sz val="10"/>
      <color theme="0"/>
      <name val="Arial"/>
      <family val="2"/>
    </font>
    <font>
      <b/>
      <sz val="10"/>
      <color theme="0"/>
      <name val="Futura Bk BT"/>
      <family val="2"/>
    </font>
    <font>
      <sz val="10"/>
      <color theme="0"/>
      <name val="Futura Bk BT"/>
      <family val="2"/>
    </font>
    <font>
      <b/>
      <sz val="10"/>
      <color rgb="FFFF0000"/>
      <name val="Arial"/>
      <family val="2"/>
    </font>
  </fonts>
  <fills count="10">
    <fill>
      <patternFill patternType="none"/>
    </fill>
    <fill>
      <patternFill patternType="gray125"/>
    </fill>
    <fill>
      <patternFill patternType="solid">
        <fgColor indexed="43"/>
        <bgColor indexed="64"/>
      </patternFill>
    </fill>
    <fill>
      <patternFill patternType="solid">
        <fgColor theme="7" tint="0.59999389629810485"/>
        <bgColor indexed="64"/>
      </patternFill>
    </fill>
    <fill>
      <patternFill patternType="solid">
        <fgColor theme="0"/>
        <bgColor indexed="64"/>
      </patternFill>
    </fill>
    <fill>
      <patternFill patternType="solid">
        <fgColor theme="5" tint="0.59999389629810485"/>
        <bgColor indexed="64"/>
      </patternFill>
    </fill>
    <fill>
      <patternFill patternType="solid">
        <fgColor rgb="FFF8FCD4"/>
        <bgColor indexed="64"/>
      </patternFill>
    </fill>
    <fill>
      <patternFill patternType="solid">
        <fgColor rgb="FFFCA39A"/>
        <bgColor indexed="64"/>
      </patternFill>
    </fill>
    <fill>
      <patternFill patternType="solid">
        <fgColor rgb="FFFFFF00"/>
        <bgColor indexed="64"/>
      </patternFill>
    </fill>
    <fill>
      <patternFill patternType="solid">
        <fgColor rgb="FFFFFFFF"/>
        <bgColor rgb="FFFFFFFF"/>
      </patternFill>
    </fill>
  </fills>
  <borders count="99">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thin">
        <color indexed="64"/>
      </right>
      <top/>
      <bottom/>
      <diagonal/>
    </border>
    <border>
      <left/>
      <right style="thin">
        <color indexed="64"/>
      </right>
      <top style="thin">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thin">
        <color indexed="64"/>
      </top>
      <bottom/>
      <diagonal/>
    </border>
    <border>
      <left/>
      <right/>
      <top/>
      <bottom style="double">
        <color theme="5"/>
      </bottom>
      <diagonal/>
    </border>
    <border>
      <left style="medium">
        <color theme="1"/>
      </left>
      <right/>
      <top style="medium">
        <color theme="1"/>
      </top>
      <bottom style="medium">
        <color theme="1"/>
      </bottom>
      <diagonal/>
    </border>
    <border>
      <left/>
      <right/>
      <top style="medium">
        <color theme="1"/>
      </top>
      <bottom style="medium">
        <color theme="1"/>
      </bottom>
      <diagonal/>
    </border>
    <border>
      <left/>
      <right style="medium">
        <color theme="1"/>
      </right>
      <top style="medium">
        <color theme="1"/>
      </top>
      <bottom style="medium">
        <color theme="1"/>
      </bottom>
      <diagonal/>
    </border>
    <border>
      <left style="medium">
        <color theme="1"/>
      </left>
      <right/>
      <top style="medium">
        <color theme="1"/>
      </top>
      <bottom/>
      <diagonal/>
    </border>
    <border>
      <left/>
      <right/>
      <top style="medium">
        <color theme="1"/>
      </top>
      <bottom/>
      <diagonal/>
    </border>
    <border>
      <left style="medium">
        <color theme="1"/>
      </left>
      <right/>
      <top/>
      <bottom/>
      <diagonal/>
    </border>
    <border>
      <left/>
      <right style="medium">
        <color theme="1"/>
      </right>
      <top style="medium">
        <color theme="1"/>
      </top>
      <bottom/>
      <diagonal/>
    </border>
    <border>
      <left style="thin">
        <color theme="1"/>
      </left>
      <right style="thin">
        <color theme="1"/>
      </right>
      <top style="thin">
        <color theme="1"/>
      </top>
      <bottom style="hair">
        <color theme="1"/>
      </bottom>
      <diagonal/>
    </border>
    <border>
      <left/>
      <right style="thin">
        <color indexed="64"/>
      </right>
      <top/>
      <bottom style="hair">
        <color theme="1"/>
      </bottom>
      <diagonal/>
    </border>
    <border>
      <left style="thin">
        <color indexed="64"/>
      </left>
      <right style="thin">
        <color indexed="64"/>
      </right>
      <top style="thin">
        <color indexed="64"/>
      </top>
      <bottom style="hair">
        <color theme="1"/>
      </bottom>
      <diagonal/>
    </border>
    <border>
      <left/>
      <right style="thin">
        <color theme="1"/>
      </right>
      <top/>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theme="1"/>
      </right>
      <top style="medium">
        <color indexed="64"/>
      </top>
      <bottom style="medium">
        <color indexed="64"/>
      </bottom>
      <diagonal/>
    </border>
    <border>
      <left/>
      <right/>
      <top/>
      <bottom style="medium">
        <color theme="5" tint="-0.249977111117893"/>
      </bottom>
      <diagonal/>
    </border>
    <border>
      <left style="thin">
        <color theme="1"/>
      </left>
      <right style="thin">
        <color theme="1"/>
      </right>
      <top style="medium">
        <color indexed="64"/>
      </top>
      <bottom style="medium">
        <color indexed="64"/>
      </bottom>
      <diagonal/>
    </border>
    <border>
      <left style="thin">
        <color theme="1"/>
      </left>
      <right style="medium">
        <color indexed="64"/>
      </right>
      <top style="medium">
        <color indexed="64"/>
      </top>
      <bottom style="medium">
        <color indexed="64"/>
      </bottom>
      <diagonal/>
    </border>
    <border>
      <left/>
      <right style="medium">
        <color theme="1"/>
      </right>
      <top/>
      <bottom/>
      <diagonal/>
    </border>
    <border>
      <left style="thin">
        <color theme="1"/>
      </left>
      <right style="thin">
        <color theme="1"/>
      </right>
      <top style="medium">
        <color indexed="64"/>
      </top>
      <bottom style="thin">
        <color theme="1"/>
      </bottom>
      <diagonal/>
    </border>
    <border>
      <left style="thin">
        <color theme="1"/>
      </left>
      <right style="medium">
        <color indexed="64"/>
      </right>
      <top style="medium">
        <color indexed="64"/>
      </top>
      <bottom style="thin">
        <color theme="1"/>
      </bottom>
      <diagonal/>
    </border>
    <border>
      <left style="thin">
        <color theme="1"/>
      </left>
      <right style="medium">
        <color indexed="64"/>
      </right>
      <top style="thin">
        <color theme="1"/>
      </top>
      <bottom style="hair">
        <color theme="1"/>
      </bottom>
      <diagonal/>
    </border>
    <border>
      <left style="medium">
        <color indexed="64"/>
      </left>
      <right/>
      <top/>
      <bottom style="hair">
        <color indexed="64"/>
      </bottom>
      <diagonal/>
    </border>
    <border>
      <left/>
      <right style="thin">
        <color theme="1"/>
      </right>
      <top style="hair">
        <color indexed="64"/>
      </top>
      <bottom style="medium">
        <color indexed="64"/>
      </bottom>
      <diagonal/>
    </border>
    <border>
      <left/>
      <right style="medium">
        <color indexed="64"/>
      </right>
      <top style="medium">
        <color indexed="64"/>
      </top>
      <bottom/>
      <diagonal/>
    </border>
    <border>
      <left style="medium">
        <color indexed="64"/>
      </left>
      <right/>
      <top/>
      <bottom style="hair">
        <color theme="1"/>
      </bottom>
      <diagonal/>
    </border>
    <border>
      <left/>
      <right/>
      <top/>
      <bottom style="medium">
        <color indexed="64"/>
      </bottom>
      <diagonal/>
    </border>
    <border>
      <left style="thin">
        <color indexed="64"/>
      </left>
      <right style="thin">
        <color indexed="64"/>
      </right>
      <top style="hair">
        <color theme="1"/>
      </top>
      <bottom style="medium">
        <color indexed="64"/>
      </bottom>
      <diagonal/>
    </border>
    <border>
      <left style="thin">
        <color indexed="64"/>
      </left>
      <right style="medium">
        <color indexed="64"/>
      </right>
      <top style="hair">
        <color theme="1"/>
      </top>
      <bottom style="medium">
        <color indexed="64"/>
      </bottom>
      <diagonal/>
    </border>
    <border>
      <left style="thin">
        <color theme="1"/>
      </left>
      <right style="thin">
        <color theme="1"/>
      </right>
      <top style="thin">
        <color theme="1"/>
      </top>
      <bottom style="medium">
        <color indexed="64"/>
      </bottom>
      <diagonal/>
    </border>
    <border>
      <left style="thin">
        <color theme="1"/>
      </left>
      <right style="medium">
        <color indexed="64"/>
      </right>
      <top style="thin">
        <color theme="1"/>
      </top>
      <bottom style="medium">
        <color indexed="64"/>
      </bottom>
      <diagonal/>
    </border>
    <border>
      <left style="thin">
        <color theme="1"/>
      </left>
      <right style="thin">
        <color theme="1"/>
      </right>
      <top style="hair">
        <color indexed="64"/>
      </top>
      <bottom style="medium">
        <color indexed="64"/>
      </bottom>
      <diagonal/>
    </border>
    <border>
      <left style="thin">
        <color theme="1"/>
      </left>
      <right style="thin">
        <color theme="1"/>
      </right>
      <top style="thin">
        <color theme="1"/>
      </top>
      <bottom/>
      <diagonal/>
    </border>
    <border>
      <left style="thin">
        <color theme="1"/>
      </left>
      <right style="thin">
        <color theme="1"/>
      </right>
      <top style="thin">
        <color theme="1"/>
      </top>
      <bottom style="hair">
        <color indexed="64"/>
      </bottom>
      <diagonal/>
    </border>
    <border>
      <left style="thin">
        <color theme="1"/>
      </left>
      <right style="thin">
        <color theme="1"/>
      </right>
      <top/>
      <bottom style="medium">
        <color indexed="64"/>
      </bottom>
      <diagonal/>
    </border>
    <border>
      <left style="thin">
        <color theme="1"/>
      </left>
      <right style="medium">
        <color indexed="64"/>
      </right>
      <top style="thin">
        <color theme="1"/>
      </top>
      <bottom style="hair">
        <color indexed="64"/>
      </bottom>
      <diagonal/>
    </border>
    <border>
      <left style="thin">
        <color theme="1"/>
      </left>
      <right style="medium">
        <color indexed="64"/>
      </right>
      <top/>
      <bottom style="medium">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diagonal/>
    </border>
    <border>
      <left style="thin">
        <color rgb="FF000000"/>
      </left>
      <right style="thin">
        <color rgb="FF000000"/>
      </right>
      <top style="thin">
        <color rgb="FF000000"/>
      </top>
      <bottom style="thin">
        <color rgb="FF000000"/>
      </bottom>
      <diagonal/>
    </border>
    <border>
      <left/>
      <right/>
      <top style="thin">
        <color rgb="FF000000"/>
      </top>
      <bottom/>
      <diagonal/>
    </border>
  </borders>
  <cellStyleXfs count="3">
    <xf numFmtId="0" fontId="0" fillId="0" borderId="0"/>
    <xf numFmtId="0" fontId="1" fillId="0" borderId="0" applyNumberFormat="0" applyFill="0" applyBorder="0" applyAlignment="0" applyProtection="0">
      <alignment vertical="top"/>
      <protection locked="0"/>
    </xf>
    <xf numFmtId="9" fontId="7" fillId="0" borderId="0" applyFont="0" applyFill="0" applyBorder="0" applyAlignment="0" applyProtection="0"/>
  </cellStyleXfs>
  <cellXfs count="496">
    <xf numFmtId="0" fontId="0" fillId="0" borderId="0" xfId="0"/>
    <xf numFmtId="0" fontId="3" fillId="0" borderId="0" xfId="0" applyFont="1"/>
    <xf numFmtId="3" fontId="3" fillId="0" borderId="0" xfId="0" applyNumberFormat="1" applyFont="1"/>
    <xf numFmtId="3" fontId="3" fillId="0" borderId="0" xfId="0" applyNumberFormat="1" applyFont="1" applyAlignment="1">
      <alignment horizontal="center"/>
    </xf>
    <xf numFmtId="3" fontId="3" fillId="2" borderId="0" xfId="0" applyNumberFormat="1" applyFont="1" applyFill="1"/>
    <xf numFmtId="3" fontId="3" fillId="0" borderId="0" xfId="0" applyNumberFormat="1" applyFont="1" applyBorder="1"/>
    <xf numFmtId="3" fontId="3" fillId="2" borderId="0" xfId="0" applyNumberFormat="1" applyFont="1" applyFill="1" applyBorder="1"/>
    <xf numFmtId="3" fontId="3" fillId="2" borderId="0" xfId="0" applyNumberFormat="1" applyFont="1" applyFill="1" applyAlignment="1">
      <alignment horizontal="center"/>
    </xf>
    <xf numFmtId="0" fontId="3" fillId="2" borderId="0" xfId="0" applyNumberFormat="1" applyFont="1" applyFill="1"/>
    <xf numFmtId="3" fontId="3" fillId="2" borderId="0" xfId="0" applyNumberFormat="1" applyFont="1" applyFill="1" applyBorder="1" applyAlignment="1">
      <alignment horizontal="center"/>
    </xf>
    <xf numFmtId="3" fontId="4" fillId="2" borderId="0" xfId="0" applyNumberFormat="1" applyFont="1" applyFill="1" applyBorder="1"/>
    <xf numFmtId="3" fontId="3" fillId="0" borderId="2" xfId="0" applyNumberFormat="1" applyFont="1" applyFill="1" applyBorder="1" applyAlignment="1">
      <alignment horizontal="center"/>
    </xf>
    <xf numFmtId="3" fontId="3" fillId="0" borderId="0" xfId="0" applyNumberFormat="1" applyFont="1" applyFill="1" applyBorder="1"/>
    <xf numFmtId="0" fontId="5" fillId="0" borderId="0" xfId="0" applyFont="1"/>
    <xf numFmtId="3" fontId="3" fillId="0" borderId="0" xfId="0" applyNumberFormat="1" applyFont="1" applyFill="1"/>
    <xf numFmtId="0" fontId="3" fillId="0" borderId="0" xfId="0" applyFont="1" applyFill="1"/>
    <xf numFmtId="3" fontId="9" fillId="0" borderId="0" xfId="0" applyNumberFormat="1" applyFont="1" applyFill="1"/>
    <xf numFmtId="0" fontId="9" fillId="0" borderId="0" xfId="0" applyNumberFormat="1" applyFont="1" applyFill="1"/>
    <xf numFmtId="0" fontId="8" fillId="0" borderId="0" xfId="0" applyFont="1" applyFill="1"/>
    <xf numFmtId="3" fontId="3" fillId="0" borderId="1" xfId="0" applyNumberFormat="1" applyFont="1" applyFill="1" applyBorder="1"/>
    <xf numFmtId="3" fontId="3" fillId="0" borderId="2" xfId="0" applyNumberFormat="1" applyFont="1" applyFill="1" applyBorder="1"/>
    <xf numFmtId="3" fontId="3" fillId="0" borderId="4" xfId="0" applyNumberFormat="1" applyFont="1" applyFill="1" applyBorder="1"/>
    <xf numFmtId="3" fontId="3" fillId="0" borderId="21" xfId="0" applyNumberFormat="1" applyFont="1" applyFill="1" applyBorder="1"/>
    <xf numFmtId="3" fontId="3" fillId="0" borderId="23" xfId="0" applyNumberFormat="1" applyFont="1" applyFill="1" applyBorder="1"/>
    <xf numFmtId="3" fontId="4" fillId="0" borderId="2" xfId="0" applyNumberFormat="1" applyFont="1" applyFill="1" applyBorder="1"/>
    <xf numFmtId="9" fontId="3" fillId="0" borderId="2" xfId="0" applyNumberFormat="1" applyFont="1" applyFill="1" applyBorder="1"/>
    <xf numFmtId="9" fontId="3" fillId="0" borderId="2" xfId="2" applyFont="1" applyFill="1" applyBorder="1"/>
    <xf numFmtId="3" fontId="4" fillId="3" borderId="0" xfId="0" applyNumberFormat="1" applyFont="1" applyFill="1" applyBorder="1" applyAlignment="1">
      <alignment horizontal="left" vertical="top"/>
    </xf>
    <xf numFmtId="3" fontId="4" fillId="3" borderId="0" xfId="0" applyNumberFormat="1" applyFont="1" applyFill="1" applyBorder="1"/>
    <xf numFmtId="3" fontId="3" fillId="3" borderId="0" xfId="0" applyNumberFormat="1" applyFont="1" applyFill="1"/>
    <xf numFmtId="3" fontId="4" fillId="0" borderId="22" xfId="0" applyNumberFormat="1" applyFont="1" applyFill="1" applyBorder="1"/>
    <xf numFmtId="3" fontId="4" fillId="0" borderId="22" xfId="0" applyNumberFormat="1" applyFont="1" applyFill="1" applyBorder="1" applyAlignment="1">
      <alignment horizontal="center"/>
    </xf>
    <xf numFmtId="3" fontId="4" fillId="0" borderId="37" xfId="0" applyNumberFormat="1" applyFont="1" applyFill="1" applyBorder="1"/>
    <xf numFmtId="3" fontId="4" fillId="0" borderId="37" xfId="0" applyNumberFormat="1" applyFont="1" applyFill="1" applyBorder="1" applyAlignment="1">
      <alignment horizontal="center"/>
    </xf>
    <xf numFmtId="3" fontId="4" fillId="0" borderId="33" xfId="0" applyNumberFormat="1" applyFont="1" applyFill="1" applyBorder="1"/>
    <xf numFmtId="3" fontId="4" fillId="0" borderId="39" xfId="0" applyNumberFormat="1" applyFont="1" applyFill="1" applyBorder="1"/>
    <xf numFmtId="3" fontId="4" fillId="0" borderId="17" xfId="0" applyNumberFormat="1" applyFont="1" applyBorder="1"/>
    <xf numFmtId="3" fontId="4" fillId="0" borderId="40" xfId="0" applyNumberFormat="1" applyFont="1" applyBorder="1"/>
    <xf numFmtId="3" fontId="4" fillId="0" borderId="18" xfId="0" applyNumberFormat="1" applyFont="1" applyBorder="1"/>
    <xf numFmtId="3" fontId="3" fillId="0" borderId="32" xfId="0" applyNumberFormat="1" applyFont="1" applyFill="1" applyBorder="1"/>
    <xf numFmtId="3" fontId="3" fillId="4" borderId="0" xfId="0" applyNumberFormat="1" applyFont="1" applyFill="1"/>
    <xf numFmtId="3" fontId="12" fillId="4" borderId="0" xfId="0" applyNumberFormat="1" applyFont="1" applyFill="1"/>
    <xf numFmtId="3" fontId="3" fillId="4" borderId="0" xfId="0" applyNumberFormat="1" applyFont="1" applyFill="1" applyAlignment="1">
      <alignment horizontal="center"/>
    </xf>
    <xf numFmtId="3" fontId="3" fillId="4" borderId="0" xfId="0" applyNumberFormat="1" applyFont="1" applyFill="1" applyBorder="1"/>
    <xf numFmtId="3" fontId="13" fillId="4" borderId="0" xfId="0" applyNumberFormat="1" applyFont="1" applyFill="1"/>
    <xf numFmtId="3" fontId="11" fillId="4" borderId="0" xfId="0" applyNumberFormat="1" applyFont="1" applyFill="1"/>
    <xf numFmtId="3" fontId="1" fillId="4" borderId="0" xfId="1" applyNumberFormat="1" applyFill="1" applyAlignment="1" applyProtection="1"/>
    <xf numFmtId="0" fontId="3" fillId="4" borderId="0" xfId="0" applyNumberFormat="1" applyFont="1" applyFill="1"/>
    <xf numFmtId="3" fontId="3" fillId="4" borderId="0" xfId="0" applyNumberFormat="1" applyFont="1" applyFill="1" applyBorder="1" applyAlignment="1">
      <alignment horizontal="center"/>
    </xf>
    <xf numFmtId="3" fontId="3" fillId="4" borderId="0" xfId="0" applyNumberFormat="1" applyFont="1" applyFill="1" applyBorder="1" applyAlignment="1">
      <alignment horizontal="center"/>
    </xf>
    <xf numFmtId="0" fontId="1" fillId="4" borderId="0" xfId="1" applyNumberFormat="1" applyFill="1" applyAlignment="1" applyProtection="1"/>
    <xf numFmtId="3" fontId="4" fillId="4" borderId="0" xfId="0" applyNumberFormat="1" applyFont="1" applyFill="1" applyBorder="1"/>
    <xf numFmtId="9" fontId="3" fillId="4" borderId="0" xfId="0" applyNumberFormat="1" applyFont="1" applyFill="1" applyBorder="1"/>
    <xf numFmtId="3" fontId="4" fillId="4" borderId="0" xfId="0" applyNumberFormat="1" applyFont="1" applyFill="1" applyBorder="1" applyAlignment="1">
      <alignment horizontal="center"/>
    </xf>
    <xf numFmtId="0" fontId="3" fillId="4" borderId="0" xfId="0" applyFont="1" applyFill="1" applyAlignment="1"/>
    <xf numFmtId="3" fontId="17" fillId="4" borderId="0" xfId="0" applyNumberFormat="1" applyFont="1" applyFill="1" applyBorder="1"/>
    <xf numFmtId="3" fontId="17" fillId="4" borderId="0" xfId="0" applyNumberFormat="1" applyFont="1" applyFill="1"/>
    <xf numFmtId="3" fontId="17" fillId="4" borderId="0" xfId="0" applyNumberFormat="1" applyFont="1" applyFill="1" applyAlignment="1">
      <alignment horizontal="center"/>
    </xf>
    <xf numFmtId="3" fontId="4" fillId="4" borderId="0" xfId="0" applyNumberFormat="1" applyFont="1" applyFill="1" applyBorder="1" applyAlignment="1">
      <alignment horizontal="left"/>
    </xf>
    <xf numFmtId="164" fontId="3" fillId="4" borderId="0" xfId="0" applyNumberFormat="1" applyFont="1" applyFill="1" applyAlignment="1">
      <alignment horizontal="center"/>
    </xf>
    <xf numFmtId="165" fontId="3" fillId="4" borderId="0" xfId="0" applyNumberFormat="1" applyFont="1" applyFill="1" applyAlignment="1">
      <alignment horizontal="center"/>
    </xf>
    <xf numFmtId="0" fontId="0" fillId="4" borderId="0" xfId="0" applyFill="1"/>
    <xf numFmtId="0" fontId="3" fillId="4" borderId="0" xfId="0" applyFont="1" applyFill="1"/>
    <xf numFmtId="0" fontId="0" fillId="4" borderId="0" xfId="0" applyFill="1" applyBorder="1"/>
    <xf numFmtId="0" fontId="12" fillId="4" borderId="0" xfId="0" applyFont="1" applyFill="1" applyAlignment="1">
      <alignment horizontal="center" vertical="top"/>
    </xf>
    <xf numFmtId="0" fontId="4" fillId="4" borderId="0" xfId="0" applyFont="1" applyFill="1" applyBorder="1"/>
    <xf numFmtId="0" fontId="3" fillId="4" borderId="0" xfId="0" applyFont="1" applyFill="1" applyBorder="1"/>
    <xf numFmtId="0" fontId="12" fillId="4" borderId="0" xfId="0" applyFont="1" applyFill="1" applyBorder="1" applyAlignment="1">
      <alignment horizontal="center" vertical="top"/>
    </xf>
    <xf numFmtId="0" fontId="4" fillId="4" borderId="44" xfId="0" applyFont="1" applyFill="1" applyBorder="1"/>
    <xf numFmtId="0" fontId="3" fillId="0" borderId="0" xfId="0" applyFont="1" applyBorder="1"/>
    <xf numFmtId="0" fontId="16" fillId="4" borderId="0" xfId="0" applyFont="1" applyFill="1" applyBorder="1"/>
    <xf numFmtId="3" fontId="3" fillId="4" borderId="4" xfId="0" applyNumberFormat="1" applyFont="1" applyFill="1" applyBorder="1"/>
    <xf numFmtId="3" fontId="3" fillId="4" borderId="2" xfId="0" applyNumberFormat="1" applyFont="1" applyFill="1" applyBorder="1"/>
    <xf numFmtId="0" fontId="16" fillId="4" borderId="19" xfId="0" applyFont="1" applyFill="1" applyBorder="1"/>
    <xf numFmtId="0" fontId="16" fillId="4" borderId="20" xfId="0" applyFont="1" applyFill="1" applyBorder="1"/>
    <xf numFmtId="0" fontId="19" fillId="4" borderId="0" xfId="1" applyNumberFormat="1" applyFont="1" applyFill="1" applyAlignment="1" applyProtection="1"/>
    <xf numFmtId="3" fontId="3" fillId="3" borderId="0" xfId="0" applyNumberFormat="1" applyFont="1" applyFill="1" applyBorder="1"/>
    <xf numFmtId="3" fontId="3" fillId="3" borderId="0" xfId="0" applyNumberFormat="1" applyFont="1" applyFill="1" applyBorder="1" applyAlignment="1">
      <alignment horizontal="center"/>
    </xf>
    <xf numFmtId="3" fontId="3" fillId="3" borderId="0" xfId="0" applyNumberFormat="1" applyFont="1" applyFill="1" applyAlignment="1">
      <alignment horizontal="center"/>
    </xf>
    <xf numFmtId="0" fontId="10" fillId="4" borderId="0" xfId="0" applyNumberFormat="1" applyFont="1" applyFill="1" applyAlignment="1">
      <alignment horizontal="left" vertical="top"/>
    </xf>
    <xf numFmtId="0" fontId="10" fillId="4" borderId="0" xfId="0" applyNumberFormat="1" applyFont="1" applyFill="1" applyAlignment="1">
      <alignment horizontal="left"/>
    </xf>
    <xf numFmtId="3" fontId="3" fillId="4" borderId="7" xfId="0" applyNumberFormat="1" applyFont="1" applyFill="1" applyBorder="1" applyAlignment="1">
      <alignment horizontal="left" vertical="top" wrapText="1"/>
    </xf>
    <xf numFmtId="3" fontId="3" fillId="4" borderId="8" xfId="0" applyNumberFormat="1" applyFont="1" applyFill="1" applyBorder="1" applyAlignment="1">
      <alignment horizontal="left" vertical="top" wrapText="1"/>
    </xf>
    <xf numFmtId="3" fontId="3" fillId="4" borderId="12" xfId="0" applyNumberFormat="1" applyFont="1" applyFill="1" applyBorder="1" applyAlignment="1">
      <alignment horizontal="left" vertical="top" wrapText="1"/>
    </xf>
    <xf numFmtId="3" fontId="3" fillId="4" borderId="9" xfId="0" applyNumberFormat="1" applyFont="1" applyFill="1" applyBorder="1" applyAlignment="1">
      <alignment horizontal="left" vertical="top" wrapText="1"/>
    </xf>
    <xf numFmtId="3" fontId="3" fillId="4" borderId="13" xfId="0" applyNumberFormat="1" applyFont="1" applyFill="1" applyBorder="1" applyAlignment="1">
      <alignment horizontal="left" vertical="top" wrapText="1"/>
    </xf>
    <xf numFmtId="3" fontId="3" fillId="4" borderId="10" xfId="0" applyNumberFormat="1" applyFont="1" applyFill="1" applyBorder="1" applyAlignment="1">
      <alignment horizontal="left" vertical="top" wrapText="1"/>
    </xf>
    <xf numFmtId="3" fontId="3" fillId="4" borderId="0" xfId="0" applyNumberFormat="1" applyFont="1" applyFill="1" applyAlignment="1">
      <alignment vertical="top" wrapText="1"/>
    </xf>
    <xf numFmtId="3" fontId="3" fillId="4" borderId="14" xfId="0" applyNumberFormat="1" applyFont="1" applyFill="1" applyBorder="1" applyAlignment="1">
      <alignment horizontal="left" vertical="top" wrapText="1"/>
    </xf>
    <xf numFmtId="3" fontId="3" fillId="4" borderId="11" xfId="0" applyNumberFormat="1" applyFont="1" applyFill="1" applyBorder="1" applyAlignment="1">
      <alignment horizontal="left" vertical="top" wrapText="1"/>
    </xf>
    <xf numFmtId="3" fontId="6" fillId="4" borderId="0" xfId="0" applyNumberFormat="1" applyFont="1" applyFill="1" applyAlignment="1">
      <alignment horizontal="left" vertical="top" wrapText="1"/>
    </xf>
    <xf numFmtId="3" fontId="4" fillId="4" borderId="4" xfId="0" applyNumberFormat="1" applyFont="1" applyFill="1" applyBorder="1" applyAlignment="1">
      <alignment horizontal="center"/>
    </xf>
    <xf numFmtId="3" fontId="4" fillId="4" borderId="1" xfId="0" applyNumberFormat="1" applyFont="1" applyFill="1" applyBorder="1" applyAlignment="1">
      <alignment horizontal="center"/>
    </xf>
    <xf numFmtId="9" fontId="3" fillId="4" borderId="2" xfId="0" applyNumberFormat="1" applyFont="1" applyFill="1" applyBorder="1"/>
    <xf numFmtId="9" fontId="3" fillId="4" borderId="2" xfId="2" applyFont="1" applyFill="1" applyBorder="1"/>
    <xf numFmtId="3" fontId="4" fillId="4" borderId="22" xfId="0" applyNumberFormat="1" applyFont="1" applyFill="1" applyBorder="1"/>
    <xf numFmtId="0" fontId="0" fillId="4" borderId="0" xfId="0" applyFill="1" applyAlignment="1">
      <alignment wrapText="1"/>
    </xf>
    <xf numFmtId="0" fontId="0" fillId="0" borderId="0" xfId="0" applyAlignment="1"/>
    <xf numFmtId="3" fontId="3" fillId="4" borderId="0" xfId="0" applyNumberFormat="1" applyFont="1" applyFill="1" applyAlignment="1">
      <alignment horizontal="left" vertical="top" wrapText="1"/>
    </xf>
    <xf numFmtId="0" fontId="0" fillId="0" borderId="0" xfId="0" applyBorder="1"/>
    <xf numFmtId="0" fontId="3" fillId="4" borderId="0" xfId="0" applyFont="1" applyFill="1" applyBorder="1" applyAlignment="1">
      <alignment horizontal="center"/>
    </xf>
    <xf numFmtId="0" fontId="18" fillId="4" borderId="0" xfId="1" applyFont="1" applyFill="1" applyBorder="1" applyAlignment="1" applyProtection="1"/>
    <xf numFmtId="0" fontId="3" fillId="0" borderId="0" xfId="0" applyFont="1" applyFill="1" applyBorder="1"/>
    <xf numFmtId="0" fontId="0" fillId="4" borderId="0" xfId="0" applyFill="1" applyBorder="1" applyAlignment="1"/>
    <xf numFmtId="0" fontId="0" fillId="0" borderId="0" xfId="0" applyFill="1" applyBorder="1"/>
    <xf numFmtId="0" fontId="3" fillId="4" borderId="0" xfId="0" applyFont="1" applyFill="1" applyBorder="1" applyAlignment="1">
      <alignment horizontal="left" wrapText="1"/>
    </xf>
    <xf numFmtId="0" fontId="3" fillId="4" borderId="0" xfId="0" applyFont="1" applyFill="1" applyBorder="1" applyAlignment="1">
      <alignment horizontal="left" vertical="top"/>
    </xf>
    <xf numFmtId="0" fontId="20" fillId="4" borderId="0" xfId="0" applyFont="1" applyFill="1" applyBorder="1" applyAlignment="1">
      <alignment horizontal="left" vertical="top" wrapText="1"/>
    </xf>
    <xf numFmtId="0" fontId="3" fillId="4" borderId="0" xfId="0" applyFont="1" applyFill="1" applyBorder="1" applyAlignment="1">
      <alignment horizontal="left" vertical="top" wrapText="1"/>
    </xf>
    <xf numFmtId="3" fontId="3" fillId="4" borderId="0" xfId="0" applyNumberFormat="1" applyFont="1" applyFill="1" applyAlignment="1">
      <alignment horizontal="left" vertical="top" wrapText="1"/>
    </xf>
    <xf numFmtId="3" fontId="13" fillId="4" borderId="24" xfId="0" applyNumberFormat="1" applyFont="1" applyFill="1" applyBorder="1" applyAlignment="1">
      <alignment horizontal="center" vertical="center"/>
    </xf>
    <xf numFmtId="3" fontId="13" fillId="4" borderId="21" xfId="0" applyNumberFormat="1" applyFont="1" applyFill="1" applyBorder="1" applyAlignment="1">
      <alignment horizontal="center" vertical="center"/>
    </xf>
    <xf numFmtId="3" fontId="13" fillId="4" borderId="33" xfId="0" applyNumberFormat="1" applyFont="1" applyFill="1" applyBorder="1" applyAlignment="1">
      <alignment horizontal="center" vertical="center"/>
    </xf>
    <xf numFmtId="3" fontId="13" fillId="0" borderId="21" xfId="0" applyNumberFormat="1" applyFont="1" applyBorder="1" applyAlignment="1">
      <alignment horizontal="center" vertical="center"/>
    </xf>
    <xf numFmtId="3" fontId="13" fillId="4" borderId="24" xfId="0" applyNumberFormat="1" applyFont="1" applyFill="1" applyBorder="1" applyAlignment="1">
      <alignment horizontal="center" vertical="center"/>
    </xf>
    <xf numFmtId="3" fontId="13" fillId="4" borderId="33" xfId="0" applyNumberFormat="1" applyFont="1" applyFill="1" applyBorder="1" applyAlignment="1">
      <alignment horizontal="center" vertical="center"/>
    </xf>
    <xf numFmtId="3" fontId="13" fillId="0" borderId="21" xfId="0" applyNumberFormat="1" applyFont="1" applyBorder="1" applyAlignment="1">
      <alignment horizontal="center" vertical="center"/>
    </xf>
    <xf numFmtId="3" fontId="13" fillId="0" borderId="21" xfId="0" applyNumberFormat="1" applyFont="1" applyFill="1" applyBorder="1" applyAlignment="1">
      <alignment horizontal="center" vertical="center"/>
    </xf>
    <xf numFmtId="3" fontId="9" fillId="0" borderId="1" xfId="0" applyNumberFormat="1" applyFont="1" applyFill="1" applyBorder="1"/>
    <xf numFmtId="3" fontId="9" fillId="0" borderId="2" xfId="0" applyNumberFormat="1" applyFont="1" applyFill="1" applyBorder="1"/>
    <xf numFmtId="3" fontId="13" fillId="4" borderId="3" xfId="0" applyNumberFormat="1" applyFont="1" applyFill="1" applyBorder="1" applyAlignment="1">
      <alignment horizontal="center" vertical="center"/>
    </xf>
    <xf numFmtId="3" fontId="13" fillId="0" borderId="4" xfId="0" applyNumberFormat="1" applyFont="1" applyBorder="1" applyAlignment="1">
      <alignment horizontal="center" vertical="center"/>
    </xf>
    <xf numFmtId="3" fontId="4" fillId="4" borderId="2" xfId="0" applyNumberFormat="1" applyFont="1" applyFill="1" applyBorder="1"/>
    <xf numFmtId="3" fontId="3" fillId="4" borderId="2" xfId="0" applyNumberFormat="1" applyFont="1" applyFill="1" applyBorder="1" applyAlignment="1">
      <alignment horizontal="center"/>
    </xf>
    <xf numFmtId="3" fontId="9" fillId="0" borderId="31" xfId="0" applyNumberFormat="1" applyFont="1" applyBorder="1"/>
    <xf numFmtId="3" fontId="17" fillId="4" borderId="1" xfId="0" applyNumberFormat="1" applyFont="1" applyFill="1" applyBorder="1"/>
    <xf numFmtId="9" fontId="3" fillId="0" borderId="20" xfId="0" applyNumberFormat="1" applyFont="1" applyFill="1" applyBorder="1"/>
    <xf numFmtId="0" fontId="9" fillId="4" borderId="16" xfId="0" applyFont="1" applyFill="1" applyBorder="1"/>
    <xf numFmtId="0" fontId="3" fillId="4" borderId="63" xfId="0" applyFont="1" applyFill="1" applyBorder="1"/>
    <xf numFmtId="0" fontId="16" fillId="4" borderId="63" xfId="0" applyFont="1" applyFill="1" applyBorder="1"/>
    <xf numFmtId="3" fontId="4" fillId="4" borderId="59" xfId="0" applyNumberFormat="1" applyFont="1" applyFill="1" applyBorder="1"/>
    <xf numFmtId="0" fontId="4" fillId="4" borderId="60" xfId="0" applyFont="1" applyFill="1" applyBorder="1"/>
    <xf numFmtId="0" fontId="4" fillId="4" borderId="61" xfId="0" applyFont="1" applyFill="1" applyBorder="1"/>
    <xf numFmtId="3" fontId="4" fillId="4" borderId="62" xfId="0" applyNumberFormat="1" applyFont="1" applyFill="1" applyBorder="1"/>
    <xf numFmtId="0" fontId="4" fillId="4" borderId="63" xfId="0" applyFont="1" applyFill="1" applyBorder="1"/>
    <xf numFmtId="3" fontId="4" fillId="4" borderId="63" xfId="0" applyNumberFormat="1" applyFont="1" applyFill="1" applyBorder="1"/>
    <xf numFmtId="0" fontId="4" fillId="4" borderId="65" xfId="0" applyFont="1" applyFill="1" applyBorder="1"/>
    <xf numFmtId="3" fontId="17" fillId="0" borderId="0" xfId="0" applyNumberFormat="1" applyFont="1" applyFill="1" applyBorder="1"/>
    <xf numFmtId="0" fontId="16" fillId="4" borderId="0" xfId="0" applyNumberFormat="1" applyFont="1" applyFill="1" applyBorder="1"/>
    <xf numFmtId="0" fontId="3" fillId="4" borderId="67" xfId="0" applyFont="1" applyFill="1" applyBorder="1"/>
    <xf numFmtId="3" fontId="3" fillId="4" borderId="68" xfId="0" applyNumberFormat="1" applyFont="1" applyFill="1" applyBorder="1"/>
    <xf numFmtId="0" fontId="3" fillId="4" borderId="69" xfId="0" applyFont="1" applyFill="1" applyBorder="1"/>
    <xf numFmtId="3" fontId="9" fillId="4" borderId="27" xfId="0" applyNumberFormat="1" applyFont="1" applyFill="1" applyBorder="1"/>
    <xf numFmtId="3" fontId="3" fillId="4" borderId="27" xfId="0" applyNumberFormat="1" applyFont="1" applyFill="1" applyBorder="1"/>
    <xf numFmtId="3" fontId="3" fillId="4" borderId="34" xfId="0" applyNumberFormat="1" applyFont="1" applyFill="1" applyBorder="1"/>
    <xf numFmtId="3" fontId="9" fillId="4" borderId="31" xfId="0" applyNumberFormat="1" applyFont="1" applyFill="1" applyBorder="1"/>
    <xf numFmtId="3" fontId="13" fillId="0" borderId="36" xfId="0" applyNumberFormat="1" applyFont="1" applyBorder="1" applyAlignment="1">
      <alignment horizontal="center" vertical="center"/>
    </xf>
    <xf numFmtId="3" fontId="13" fillId="0" borderId="22" xfId="0" applyNumberFormat="1" applyFont="1" applyBorder="1" applyAlignment="1">
      <alignment horizontal="center" vertical="center"/>
    </xf>
    <xf numFmtId="3" fontId="13" fillId="0" borderId="37" xfId="0" applyNumberFormat="1" applyFont="1" applyBorder="1" applyAlignment="1">
      <alignment horizontal="center" vertical="center"/>
    </xf>
    <xf numFmtId="3" fontId="3" fillId="4" borderId="57" xfId="0" applyNumberFormat="1" applyFont="1" applyFill="1" applyBorder="1"/>
    <xf numFmtId="3" fontId="9" fillId="0" borderId="0" xfId="0" applyNumberFormat="1" applyFont="1"/>
    <xf numFmtId="3" fontId="9" fillId="0" borderId="0" xfId="0" applyNumberFormat="1" applyFont="1" applyFill="1" applyBorder="1"/>
    <xf numFmtId="3" fontId="9" fillId="3" borderId="0" xfId="0" applyNumberFormat="1" applyFont="1" applyFill="1"/>
    <xf numFmtId="0" fontId="9" fillId="2" borderId="0" xfId="0" applyNumberFormat="1" applyFont="1" applyFill="1"/>
    <xf numFmtId="3" fontId="9" fillId="2" borderId="0" xfId="0" applyNumberFormat="1" applyFont="1" applyFill="1"/>
    <xf numFmtId="3" fontId="13" fillId="4" borderId="2" xfId="0" applyNumberFormat="1" applyFont="1" applyFill="1" applyBorder="1"/>
    <xf numFmtId="3" fontId="9" fillId="4" borderId="2" xfId="0" applyNumberFormat="1" applyFont="1" applyFill="1" applyBorder="1"/>
    <xf numFmtId="3" fontId="13" fillId="3" borderId="0" xfId="0" applyNumberFormat="1" applyFont="1" applyFill="1" applyBorder="1"/>
    <xf numFmtId="3" fontId="9" fillId="0" borderId="2" xfId="0" applyNumberFormat="1" applyFont="1" applyFill="1" applyBorder="1" applyAlignment="1">
      <alignment wrapText="1"/>
    </xf>
    <xf numFmtId="3" fontId="13" fillId="3" borderId="0" xfId="0" applyNumberFormat="1" applyFont="1" applyFill="1" applyBorder="1" applyAlignment="1">
      <alignment horizontal="left" vertical="top"/>
    </xf>
    <xf numFmtId="3" fontId="9" fillId="3" borderId="0" xfId="0" applyNumberFormat="1" applyFont="1" applyFill="1" applyBorder="1"/>
    <xf numFmtId="3" fontId="4" fillId="0" borderId="18" xfId="0" applyNumberFormat="1" applyFont="1" applyFill="1" applyBorder="1"/>
    <xf numFmtId="3" fontId="4" fillId="0" borderId="20" xfId="0" applyNumberFormat="1" applyFont="1" applyFill="1" applyBorder="1"/>
    <xf numFmtId="3" fontId="4" fillId="0" borderId="0" xfId="0" applyNumberFormat="1" applyFont="1" applyBorder="1"/>
    <xf numFmtId="3" fontId="4" fillId="0" borderId="44" xfId="0" applyNumberFormat="1" applyFont="1" applyBorder="1"/>
    <xf numFmtId="3" fontId="4" fillId="0" borderId="44" xfId="0" applyNumberFormat="1" applyFont="1" applyFill="1" applyBorder="1"/>
    <xf numFmtId="3" fontId="4" fillId="0" borderId="0" xfId="0" applyNumberFormat="1" applyFont="1" applyFill="1" applyBorder="1"/>
    <xf numFmtId="3" fontId="3" fillId="4" borderId="28" xfId="0" applyNumberFormat="1" applyFont="1" applyFill="1" applyBorder="1"/>
    <xf numFmtId="3" fontId="13" fillId="4" borderId="71" xfId="0" applyNumberFormat="1" applyFont="1" applyFill="1" applyBorder="1" applyAlignment="1">
      <alignment horizontal="center" vertical="center"/>
    </xf>
    <xf numFmtId="3" fontId="13" fillId="0" borderId="71" xfId="0" applyNumberFormat="1" applyFont="1" applyBorder="1" applyAlignment="1">
      <alignment horizontal="center" vertical="center"/>
    </xf>
    <xf numFmtId="3" fontId="13" fillId="0" borderId="50" xfId="0" applyNumberFormat="1" applyFont="1" applyBorder="1" applyAlignment="1">
      <alignment horizontal="center" vertical="center"/>
    </xf>
    <xf numFmtId="3" fontId="13" fillId="0" borderId="18" xfId="0" applyNumberFormat="1" applyFont="1" applyBorder="1" applyAlignment="1">
      <alignment vertical="top"/>
    </xf>
    <xf numFmtId="3" fontId="13" fillId="0" borderId="19" xfId="0" applyNumberFormat="1" applyFont="1" applyBorder="1" applyAlignment="1">
      <alignment vertical="top"/>
    </xf>
    <xf numFmtId="0" fontId="28" fillId="4" borderId="0" xfId="0" applyFont="1" applyFill="1" applyBorder="1"/>
    <xf numFmtId="0" fontId="29" fillId="4" borderId="0" xfId="0" applyNumberFormat="1" applyFont="1" applyFill="1" applyBorder="1"/>
    <xf numFmtId="0" fontId="29" fillId="0" borderId="0" xfId="0" applyNumberFormat="1" applyFont="1" applyFill="1" applyBorder="1" applyAlignment="1"/>
    <xf numFmtId="3" fontId="29" fillId="4" borderId="0" xfId="0" applyNumberFormat="1" applyFont="1" applyFill="1" applyBorder="1"/>
    <xf numFmtId="0" fontId="9" fillId="4" borderId="0" xfId="0" applyFont="1" applyFill="1" applyBorder="1" applyAlignment="1">
      <alignment horizontal="left" vertical="top" wrapText="1"/>
    </xf>
    <xf numFmtId="0" fontId="3" fillId="4" borderId="0" xfId="0" applyFont="1" applyFill="1" applyBorder="1" applyAlignment="1"/>
    <xf numFmtId="0" fontId="28" fillId="4" borderId="0" xfId="0" applyFont="1" applyFill="1" applyBorder="1" applyAlignment="1"/>
    <xf numFmtId="0" fontId="28" fillId="4" borderId="0" xfId="0" applyFont="1" applyFill="1" applyBorder="1" applyAlignment="1">
      <alignment horizontal="left"/>
    </xf>
    <xf numFmtId="3" fontId="3" fillId="0" borderId="24" xfId="0" applyNumberFormat="1" applyFont="1" applyFill="1" applyBorder="1"/>
    <xf numFmtId="3" fontId="1" fillId="4" borderId="0" xfId="1" applyNumberFormat="1" applyFill="1" applyAlignment="1" applyProtection="1">
      <alignment vertical="center"/>
    </xf>
    <xf numFmtId="3" fontId="9" fillId="4" borderId="0" xfId="1" applyNumberFormat="1" applyFont="1" applyFill="1" applyAlignment="1" applyProtection="1">
      <alignment horizontal="left" vertical="top" wrapText="1"/>
    </xf>
    <xf numFmtId="3" fontId="33" fillId="4" borderId="0" xfId="1" applyNumberFormat="1" applyFont="1" applyFill="1" applyAlignment="1" applyProtection="1">
      <alignment horizontal="left" vertical="top" wrapText="1"/>
    </xf>
    <xf numFmtId="0" fontId="34" fillId="4" borderId="18" xfId="0" applyFont="1" applyFill="1" applyBorder="1"/>
    <xf numFmtId="0" fontId="36" fillId="4" borderId="0" xfId="0" applyFont="1" applyFill="1"/>
    <xf numFmtId="0" fontId="3" fillId="4" borderId="0" xfId="0" applyFont="1" applyFill="1" applyAlignment="1">
      <alignment horizontal="left" vertical="top" wrapText="1"/>
    </xf>
    <xf numFmtId="0" fontId="38" fillId="4" borderId="0" xfId="0" applyFont="1" applyFill="1"/>
    <xf numFmtId="0" fontId="31" fillId="4" borderId="0" xfId="0" applyFont="1" applyFill="1" applyBorder="1"/>
    <xf numFmtId="0" fontId="3" fillId="0" borderId="0" xfId="0" applyFont="1" applyBorder="1" applyAlignment="1">
      <alignment vertical="center" wrapText="1"/>
    </xf>
    <xf numFmtId="0" fontId="9" fillId="4" borderId="0" xfId="0" applyFont="1" applyFill="1" applyBorder="1" applyAlignment="1">
      <alignment horizontal="left" wrapText="1"/>
    </xf>
    <xf numFmtId="0" fontId="10" fillId="4" borderId="0" xfId="0" applyFont="1" applyFill="1" applyAlignment="1">
      <alignment horizontal="left" vertical="top" wrapText="1"/>
    </xf>
    <xf numFmtId="0" fontId="3" fillId="4" borderId="0" xfId="0" applyFont="1" applyFill="1" applyAlignment="1">
      <alignment horizontal="left" vertical="top" wrapText="1"/>
    </xf>
    <xf numFmtId="0" fontId="44" fillId="4" borderId="0" xfId="1" applyFont="1" applyFill="1" applyBorder="1" applyAlignment="1" applyProtection="1"/>
    <xf numFmtId="3" fontId="47" fillId="0" borderId="0" xfId="0" applyNumberFormat="1" applyFont="1" applyFill="1" applyBorder="1" applyAlignment="1">
      <alignment horizontal="center"/>
    </xf>
    <xf numFmtId="3" fontId="47" fillId="0" borderId="0" xfId="0" applyNumberFormat="1" applyFont="1" applyFill="1" applyBorder="1"/>
    <xf numFmtId="3" fontId="47" fillId="0" borderId="0" xfId="0" quotePrefix="1" applyNumberFormat="1" applyFont="1" applyFill="1" applyBorder="1" applyAlignment="1">
      <alignment horizontal="left"/>
    </xf>
    <xf numFmtId="0" fontId="45" fillId="0" borderId="0" xfId="0" applyFont="1" applyFill="1" applyBorder="1"/>
    <xf numFmtId="9" fontId="45" fillId="0" borderId="0" xfId="2" applyFont="1" applyFill="1" applyBorder="1"/>
    <xf numFmtId="3" fontId="46" fillId="0" borderId="0" xfId="0" applyNumberFormat="1" applyFont="1" applyFill="1" applyBorder="1" applyAlignment="1">
      <alignment horizontal="center"/>
    </xf>
    <xf numFmtId="9" fontId="47" fillId="0" borderId="0" xfId="0" applyNumberFormat="1" applyFont="1" applyFill="1" applyBorder="1"/>
    <xf numFmtId="3" fontId="46" fillId="0" borderId="0" xfId="0" applyNumberFormat="1" applyFont="1" applyFill="1" applyBorder="1"/>
    <xf numFmtId="0" fontId="47" fillId="0" borderId="0" xfId="0" applyNumberFormat="1" applyFont="1" applyFill="1" applyBorder="1"/>
    <xf numFmtId="3" fontId="46" fillId="0" borderId="0" xfId="0" applyNumberFormat="1" applyFont="1" applyFill="1" applyBorder="1" applyAlignment="1">
      <alignment horizontal="center" vertical="center"/>
    </xf>
    <xf numFmtId="3" fontId="47" fillId="0" borderId="0" xfId="0" applyNumberFormat="1" applyFont="1" applyFill="1" applyBorder="1" applyAlignment="1">
      <alignment horizontal="right"/>
    </xf>
    <xf numFmtId="0" fontId="46" fillId="0" borderId="0" xfId="0" applyFont="1" applyFill="1" applyBorder="1"/>
    <xf numFmtId="3" fontId="3" fillId="6" borderId="0" xfId="0" applyNumberFormat="1" applyFont="1" applyFill="1" applyAlignment="1" applyProtection="1">
      <alignment horizontal="center"/>
      <protection locked="0"/>
    </xf>
    <xf numFmtId="3" fontId="9" fillId="6" borderId="31" xfId="0" applyNumberFormat="1" applyFont="1" applyFill="1" applyBorder="1" applyProtection="1">
      <protection locked="0"/>
    </xf>
    <xf numFmtId="9" fontId="9" fillId="6" borderId="1" xfId="0" applyNumberFormat="1" applyFont="1" applyFill="1" applyBorder="1" applyProtection="1">
      <protection locked="0"/>
    </xf>
    <xf numFmtId="3" fontId="9" fillId="6" borderId="27" xfId="0" applyNumberFormat="1" applyFont="1" applyFill="1" applyBorder="1" applyProtection="1">
      <protection locked="0"/>
    </xf>
    <xf numFmtId="3" fontId="9" fillId="6" borderId="25" xfId="0" applyNumberFormat="1" applyFont="1" applyFill="1" applyBorder="1" applyProtection="1">
      <protection locked="0"/>
    </xf>
    <xf numFmtId="3" fontId="9" fillId="6" borderId="1" xfId="0" applyNumberFormat="1" applyFont="1" applyFill="1" applyBorder="1" applyAlignment="1" applyProtection="1">
      <alignment horizontal="center"/>
      <protection locked="0"/>
    </xf>
    <xf numFmtId="3" fontId="9" fillId="5" borderId="1" xfId="0" applyNumberFormat="1" applyFont="1" applyFill="1" applyBorder="1" applyProtection="1">
      <protection locked="0"/>
    </xf>
    <xf numFmtId="3" fontId="9" fillId="7" borderId="32" xfId="0" applyNumberFormat="1" applyFont="1" applyFill="1" applyBorder="1" applyProtection="1">
      <protection locked="0"/>
    </xf>
    <xf numFmtId="3" fontId="9" fillId="6" borderId="2" xfId="0" applyNumberFormat="1" applyFont="1" applyFill="1" applyBorder="1" applyAlignment="1" applyProtection="1">
      <alignment horizontal="center"/>
      <protection locked="0"/>
    </xf>
    <xf numFmtId="3" fontId="9" fillId="5" borderId="2" xfId="0" applyNumberFormat="1" applyFont="1" applyFill="1" applyBorder="1" applyProtection="1">
      <protection locked="0"/>
    </xf>
    <xf numFmtId="3" fontId="9" fillId="7" borderId="28" xfId="0" applyNumberFormat="1" applyFont="1" applyFill="1" applyBorder="1" applyProtection="1">
      <protection locked="0"/>
    </xf>
    <xf numFmtId="3" fontId="9" fillId="6" borderId="33" xfId="0" applyNumberFormat="1" applyFont="1" applyFill="1" applyBorder="1" applyAlignment="1" applyProtection="1">
      <alignment horizontal="center"/>
      <protection locked="0"/>
    </xf>
    <xf numFmtId="3" fontId="9" fillId="5" borderId="33" xfId="0" applyNumberFormat="1" applyFont="1" applyFill="1" applyBorder="1" applyProtection="1">
      <protection locked="0"/>
    </xf>
    <xf numFmtId="3" fontId="9" fillId="7" borderId="39" xfId="0" applyNumberFormat="1" applyFont="1" applyFill="1" applyBorder="1" applyProtection="1">
      <protection locked="0"/>
    </xf>
    <xf numFmtId="3" fontId="13" fillId="4" borderId="21" xfId="0" applyNumberFormat="1" applyFont="1" applyFill="1" applyBorder="1" applyAlignment="1">
      <alignment horizontal="center" vertical="center"/>
    </xf>
    <xf numFmtId="3" fontId="13" fillId="4" borderId="24" xfId="0" applyNumberFormat="1" applyFont="1" applyFill="1" applyBorder="1" applyAlignment="1">
      <alignment horizontal="center" vertical="center"/>
    </xf>
    <xf numFmtId="3" fontId="13" fillId="4" borderId="33" xfId="0" applyNumberFormat="1" applyFont="1" applyFill="1" applyBorder="1" applyAlignment="1">
      <alignment horizontal="center" vertical="center"/>
    </xf>
    <xf numFmtId="0" fontId="34" fillId="4" borderId="62" xfId="0" applyFont="1" applyFill="1" applyBorder="1"/>
    <xf numFmtId="0" fontId="3" fillId="4" borderId="65" xfId="0" applyFont="1" applyFill="1" applyBorder="1"/>
    <xf numFmtId="0" fontId="9" fillId="4" borderId="18" xfId="0" applyFont="1" applyFill="1" applyBorder="1"/>
    <xf numFmtId="0" fontId="1" fillId="0" borderId="19" xfId="1" applyBorder="1" applyAlignment="1" applyProtection="1"/>
    <xf numFmtId="0" fontId="34" fillId="4" borderId="64" xfId="0" applyFont="1" applyFill="1" applyBorder="1"/>
    <xf numFmtId="0" fontId="3" fillId="4" borderId="43" xfId="0" applyFont="1" applyFill="1" applyBorder="1"/>
    <xf numFmtId="0" fontId="3" fillId="4" borderId="44" xfId="0" applyFont="1" applyFill="1" applyBorder="1"/>
    <xf numFmtId="3" fontId="3" fillId="4" borderId="77" xfId="0" applyNumberFormat="1" applyFont="1" applyFill="1" applyBorder="1"/>
    <xf numFmtId="3" fontId="3" fillId="4" borderId="78" xfId="0" applyNumberFormat="1" applyFont="1" applyFill="1" applyBorder="1"/>
    <xf numFmtId="0" fontId="9" fillId="4" borderId="80" xfId="0" applyFont="1" applyFill="1" applyBorder="1"/>
    <xf numFmtId="0" fontId="4" fillId="4" borderId="17" xfId="0" applyFont="1" applyFill="1" applyBorder="1"/>
    <xf numFmtId="0" fontId="4" fillId="4" borderId="81" xfId="0" applyFont="1" applyFill="1" applyBorder="1"/>
    <xf numFmtId="3" fontId="4" fillId="4" borderId="43" xfId="0" applyNumberFormat="1" applyFont="1" applyFill="1" applyBorder="1"/>
    <xf numFmtId="3" fontId="4" fillId="4" borderId="44" xfId="0" applyNumberFormat="1" applyFont="1" applyFill="1" applyBorder="1"/>
    <xf numFmtId="0" fontId="4" fillId="4" borderId="82" xfId="0" applyFont="1" applyFill="1" applyBorder="1"/>
    <xf numFmtId="0" fontId="3" fillId="4" borderId="19" xfId="0" applyFont="1" applyFill="1" applyBorder="1"/>
    <xf numFmtId="0" fontId="3" fillId="4" borderId="8" xfId="0" applyFont="1" applyFill="1" applyBorder="1"/>
    <xf numFmtId="0" fontId="16" fillId="4" borderId="44" xfId="0" applyFont="1" applyFill="1" applyBorder="1"/>
    <xf numFmtId="3" fontId="3" fillId="4" borderId="23" xfId="0" applyNumberFormat="1" applyFont="1" applyFill="1" applyBorder="1"/>
    <xf numFmtId="3" fontId="3" fillId="4" borderId="26" xfId="0" applyNumberFormat="1" applyFont="1" applyFill="1" applyBorder="1"/>
    <xf numFmtId="0" fontId="3" fillId="4" borderId="16" xfId="0" applyFont="1" applyFill="1" applyBorder="1"/>
    <xf numFmtId="0" fontId="9" fillId="4" borderId="83" xfId="0" applyFont="1" applyFill="1" applyBorder="1"/>
    <xf numFmtId="3" fontId="3" fillId="4" borderId="35" xfId="0" applyNumberFormat="1" applyFont="1" applyFill="1" applyBorder="1"/>
    <xf numFmtId="0" fontId="4" fillId="4" borderId="84" xfId="0" applyFont="1" applyFill="1" applyBorder="1"/>
    <xf numFmtId="3" fontId="4" fillId="4" borderId="85" xfId="0" applyNumberFormat="1" applyFont="1" applyFill="1" applyBorder="1"/>
    <xf numFmtId="3" fontId="4" fillId="4" borderId="33" xfId="0" applyNumberFormat="1" applyFont="1" applyFill="1" applyBorder="1"/>
    <xf numFmtId="3" fontId="4" fillId="4" borderId="86" xfId="0" applyNumberFormat="1" applyFont="1" applyFill="1" applyBorder="1"/>
    <xf numFmtId="3" fontId="3" fillId="4" borderId="77" xfId="0" applyNumberFormat="1" applyFont="1" applyFill="1" applyBorder="1" applyAlignment="1">
      <alignment horizontal="right"/>
    </xf>
    <xf numFmtId="3" fontId="3" fillId="4" borderId="78" xfId="0" applyNumberFormat="1" applyFont="1" applyFill="1" applyBorder="1" applyAlignment="1">
      <alignment horizontal="right"/>
    </xf>
    <xf numFmtId="0" fontId="9" fillId="4" borderId="17" xfId="0" applyFont="1" applyFill="1" applyBorder="1"/>
    <xf numFmtId="3" fontId="4" fillId="4" borderId="37" xfId="0" applyNumberFormat="1" applyFont="1" applyFill="1" applyBorder="1"/>
    <xf numFmtId="3" fontId="13" fillId="0" borderId="21" xfId="0" applyNumberFormat="1" applyFont="1" applyBorder="1" applyAlignment="1">
      <alignment horizontal="center" vertical="center"/>
    </xf>
    <xf numFmtId="3" fontId="13" fillId="0" borderId="30" xfId="0" applyNumberFormat="1" applyFont="1" applyBorder="1" applyAlignment="1">
      <alignment horizontal="center" vertical="center"/>
    </xf>
    <xf numFmtId="3" fontId="13" fillId="4" borderId="24" xfId="0" applyNumberFormat="1" applyFont="1" applyFill="1" applyBorder="1" applyAlignment="1">
      <alignment horizontal="center" vertical="center"/>
    </xf>
    <xf numFmtId="3" fontId="13" fillId="4" borderId="33" xfId="0" applyNumberFormat="1" applyFont="1" applyFill="1" applyBorder="1" applyAlignment="1">
      <alignment horizontal="center" vertical="center"/>
    </xf>
    <xf numFmtId="3" fontId="9" fillId="6" borderId="41" xfId="0" applyNumberFormat="1" applyFont="1" applyFill="1" applyBorder="1" applyProtection="1">
      <protection locked="0"/>
    </xf>
    <xf numFmtId="3" fontId="9" fillId="6" borderId="1" xfId="0" applyNumberFormat="1" applyFont="1" applyFill="1" applyBorder="1" applyProtection="1">
      <protection locked="0"/>
    </xf>
    <xf numFmtId="3" fontId="9" fillId="6" borderId="32" xfId="0" applyNumberFormat="1" applyFont="1" applyFill="1" applyBorder="1" applyAlignment="1" applyProtection="1">
      <alignment horizontal="center"/>
      <protection locked="0"/>
    </xf>
    <xf numFmtId="3" fontId="9" fillId="6" borderId="2" xfId="0" applyNumberFormat="1" applyFont="1" applyFill="1" applyBorder="1" applyProtection="1">
      <protection locked="0"/>
    </xf>
    <xf numFmtId="3" fontId="9" fillId="6" borderId="28" xfId="0" applyNumberFormat="1" applyFont="1" applyFill="1" applyBorder="1" applyAlignment="1" applyProtection="1">
      <alignment horizontal="center"/>
      <protection locked="0"/>
    </xf>
    <xf numFmtId="3" fontId="9" fillId="6" borderId="4" xfId="0" applyNumberFormat="1" applyFont="1" applyFill="1" applyBorder="1" applyProtection="1">
      <protection locked="0"/>
    </xf>
    <xf numFmtId="3" fontId="9" fillId="6" borderId="4" xfId="0" applyNumberFormat="1" applyFont="1" applyFill="1" applyBorder="1" applyAlignment="1" applyProtection="1">
      <alignment horizontal="center"/>
      <protection locked="0"/>
    </xf>
    <xf numFmtId="3" fontId="9" fillId="6" borderId="15" xfId="0" applyNumberFormat="1" applyFont="1" applyFill="1" applyBorder="1" applyProtection="1">
      <protection locked="0"/>
    </xf>
    <xf numFmtId="3" fontId="9" fillId="6" borderId="3" xfId="0" applyNumberFormat="1" applyFont="1" applyFill="1" applyBorder="1" applyProtection="1">
      <protection locked="0"/>
    </xf>
    <xf numFmtId="3" fontId="9" fillId="6" borderId="27" xfId="0" applyNumberFormat="1" applyFont="1" applyFill="1" applyBorder="1" applyAlignment="1" applyProtection="1">
      <alignment wrapText="1"/>
      <protection locked="0"/>
    </xf>
    <xf numFmtId="3" fontId="9" fillId="6" borderId="34" xfId="0" applyNumberFormat="1" applyFont="1" applyFill="1" applyBorder="1" applyProtection="1">
      <protection locked="0"/>
    </xf>
    <xf numFmtId="3" fontId="9" fillId="6" borderId="23" xfId="0" applyNumberFormat="1" applyFont="1" applyFill="1" applyBorder="1" applyAlignment="1" applyProtection="1">
      <alignment horizontal="center"/>
      <protection locked="0"/>
    </xf>
    <xf numFmtId="3" fontId="9" fillId="6" borderId="34" xfId="0" applyNumberFormat="1" applyFont="1" applyFill="1" applyBorder="1" applyAlignment="1" applyProtection="1">
      <alignment wrapText="1"/>
      <protection locked="0"/>
    </xf>
    <xf numFmtId="3" fontId="9" fillId="5" borderId="23" xfId="0" applyNumberFormat="1" applyFont="1" applyFill="1" applyBorder="1" applyProtection="1">
      <protection locked="0"/>
    </xf>
    <xf numFmtId="3" fontId="9" fillId="7" borderId="26" xfId="0" applyNumberFormat="1" applyFont="1" applyFill="1" applyBorder="1" applyProtection="1">
      <protection locked="0"/>
    </xf>
    <xf numFmtId="3" fontId="9" fillId="5" borderId="4" xfId="0" applyNumberFormat="1" applyFont="1" applyFill="1" applyBorder="1" applyProtection="1">
      <protection locked="0"/>
    </xf>
    <xf numFmtId="3" fontId="9" fillId="7" borderId="35" xfId="0" applyNumberFormat="1" applyFont="1" applyFill="1" applyBorder="1" applyProtection="1">
      <protection locked="0"/>
    </xf>
    <xf numFmtId="3" fontId="9" fillId="6" borderId="29" xfId="0" applyNumberFormat="1" applyFont="1" applyFill="1" applyBorder="1" applyProtection="1">
      <protection locked="0"/>
    </xf>
    <xf numFmtId="3" fontId="9" fillId="6" borderId="21" xfId="0" applyNumberFormat="1" applyFont="1" applyFill="1" applyBorder="1" applyAlignment="1" applyProtection="1">
      <alignment horizontal="center"/>
      <protection locked="0"/>
    </xf>
    <xf numFmtId="3" fontId="9" fillId="5" borderId="21" xfId="0" applyNumberFormat="1" applyFont="1" applyFill="1" applyBorder="1" applyProtection="1">
      <protection locked="0"/>
    </xf>
    <xf numFmtId="3" fontId="9" fillId="7" borderId="30" xfId="0" applyNumberFormat="1" applyFont="1" applyFill="1" applyBorder="1" applyProtection="1">
      <protection locked="0"/>
    </xf>
    <xf numFmtId="3" fontId="9" fillId="0" borderId="23" xfId="0" applyNumberFormat="1" applyFont="1" applyFill="1" applyBorder="1"/>
    <xf numFmtId="3" fontId="9" fillId="0" borderId="33" xfId="0" applyNumberFormat="1" applyFont="1" applyFill="1" applyBorder="1"/>
    <xf numFmtId="3" fontId="13" fillId="0" borderId="18" xfId="0" applyNumberFormat="1" applyFont="1" applyBorder="1"/>
    <xf numFmtId="3" fontId="13" fillId="0" borderId="20" xfId="0" applyNumberFormat="1" applyFont="1" applyBorder="1"/>
    <xf numFmtId="3" fontId="13" fillId="0" borderId="22" xfId="0" applyNumberFormat="1" applyFont="1" applyFill="1" applyBorder="1"/>
    <xf numFmtId="3" fontId="13" fillId="0" borderId="22" xfId="0" applyNumberFormat="1" applyFont="1" applyFill="1" applyBorder="1" applyAlignment="1">
      <alignment horizontal="center"/>
    </xf>
    <xf numFmtId="3" fontId="13" fillId="0" borderId="37" xfId="0" applyNumberFormat="1" applyFont="1" applyFill="1" applyBorder="1" applyAlignment="1">
      <alignment horizontal="center"/>
    </xf>
    <xf numFmtId="3" fontId="13" fillId="4" borderId="21" xfId="0" applyNumberFormat="1" applyFont="1" applyFill="1" applyBorder="1" applyAlignment="1">
      <alignment horizontal="right"/>
    </xf>
    <xf numFmtId="3" fontId="9" fillId="4" borderId="0" xfId="0" applyNumberFormat="1" applyFont="1" applyFill="1"/>
    <xf numFmtId="3" fontId="13" fillId="4" borderId="72" xfId="0" applyNumberFormat="1" applyFont="1" applyFill="1" applyBorder="1"/>
    <xf numFmtId="3" fontId="13" fillId="4" borderId="20" xfId="0" applyNumberFormat="1" applyFont="1" applyFill="1" applyBorder="1"/>
    <xf numFmtId="3" fontId="4" fillId="4" borderId="89" xfId="0" applyNumberFormat="1" applyFont="1" applyFill="1" applyBorder="1"/>
    <xf numFmtId="3" fontId="4" fillId="4" borderId="92" xfId="0" applyNumberFormat="1" applyFont="1" applyFill="1" applyBorder="1"/>
    <xf numFmtId="3" fontId="4" fillId="4" borderId="94" xfId="0" applyNumberFormat="1" applyFont="1" applyFill="1" applyBorder="1"/>
    <xf numFmtId="3" fontId="13" fillId="0" borderId="21" xfId="0" applyNumberFormat="1" applyFont="1" applyBorder="1" applyAlignment="1">
      <alignment horizontal="center" vertical="center"/>
    </xf>
    <xf numFmtId="3" fontId="13" fillId="4" borderId="24" xfId="0" applyNumberFormat="1" applyFont="1" applyFill="1" applyBorder="1" applyAlignment="1">
      <alignment horizontal="center" vertical="center"/>
    </xf>
    <xf numFmtId="3" fontId="13" fillId="4" borderId="33" xfId="0" applyNumberFormat="1" applyFont="1" applyFill="1" applyBorder="1" applyAlignment="1">
      <alignment horizontal="center" vertical="center"/>
    </xf>
    <xf numFmtId="3" fontId="9" fillId="4" borderId="6" xfId="0" applyNumberFormat="1" applyFont="1" applyFill="1" applyBorder="1" applyAlignment="1">
      <alignment horizontal="right"/>
    </xf>
    <xf numFmtId="3" fontId="9" fillId="4" borderId="2" xfId="0" applyNumberFormat="1" applyFont="1" applyFill="1" applyBorder="1" applyAlignment="1">
      <alignment horizontal="right"/>
    </xf>
    <xf numFmtId="3" fontId="13" fillId="4" borderId="6" xfId="0" applyNumberFormat="1" applyFont="1" applyFill="1" applyBorder="1" applyAlignment="1">
      <alignment horizontal="right"/>
    </xf>
    <xf numFmtId="3" fontId="9" fillId="4" borderId="28" xfId="0" applyNumberFormat="1" applyFont="1" applyFill="1" applyBorder="1" applyAlignment="1">
      <alignment horizontal="right"/>
    </xf>
    <xf numFmtId="3" fontId="13" fillId="4" borderId="55" xfId="0" applyNumberFormat="1" applyFont="1" applyFill="1" applyBorder="1" applyAlignment="1">
      <alignment horizontal="right"/>
    </xf>
    <xf numFmtId="3" fontId="13" fillId="4" borderId="30" xfId="0" applyNumberFormat="1" applyFont="1" applyFill="1" applyBorder="1" applyAlignment="1">
      <alignment horizontal="right"/>
    </xf>
    <xf numFmtId="3" fontId="13" fillId="4" borderId="70" xfId="0" applyNumberFormat="1" applyFont="1" applyFill="1" applyBorder="1" applyAlignment="1">
      <alignment horizontal="right"/>
    </xf>
    <xf numFmtId="3" fontId="9" fillId="4" borderId="23" xfId="0" applyNumberFormat="1" applyFont="1" applyFill="1" applyBorder="1" applyAlignment="1">
      <alignment horizontal="right"/>
    </xf>
    <xf numFmtId="3" fontId="9" fillId="4" borderId="26" xfId="0" applyNumberFormat="1" applyFont="1" applyFill="1" applyBorder="1" applyAlignment="1">
      <alignment horizontal="right"/>
    </xf>
    <xf numFmtId="3" fontId="13" fillId="4" borderId="95" xfId="0" applyNumberFormat="1" applyFont="1" applyFill="1" applyBorder="1" applyAlignment="1">
      <alignment horizontal="left"/>
    </xf>
    <xf numFmtId="3" fontId="9" fillId="4" borderId="54" xfId="0" applyNumberFormat="1" applyFont="1" applyFill="1" applyBorder="1" applyAlignment="1">
      <alignment horizontal="left"/>
    </xf>
    <xf numFmtId="3" fontId="13" fillId="4" borderId="54" xfId="0" applyNumberFormat="1" applyFont="1" applyFill="1" applyBorder="1" applyAlignment="1">
      <alignment horizontal="left"/>
    </xf>
    <xf numFmtId="3" fontId="13" fillId="4" borderId="56" xfId="0" applyNumberFormat="1" applyFont="1" applyFill="1" applyBorder="1" applyAlignment="1">
      <alignment horizontal="left"/>
    </xf>
    <xf numFmtId="3" fontId="3" fillId="0" borderId="22" xfId="0" applyNumberFormat="1" applyFont="1" applyFill="1" applyBorder="1" applyAlignment="1">
      <alignment horizontal="right"/>
    </xf>
    <xf numFmtId="3" fontId="3" fillId="0" borderId="37" xfId="0" applyNumberFormat="1" applyFont="1" applyFill="1" applyBorder="1" applyAlignment="1">
      <alignment horizontal="right"/>
    </xf>
    <xf numFmtId="3" fontId="3" fillId="0" borderId="3" xfId="0" applyNumberFormat="1" applyFont="1" applyFill="1" applyBorder="1" applyAlignment="1">
      <alignment horizontal="right"/>
    </xf>
    <xf numFmtId="3" fontId="3" fillId="0" borderId="42" xfId="0" applyNumberFormat="1" applyFont="1" applyFill="1" applyBorder="1" applyAlignment="1">
      <alignment horizontal="right"/>
    </xf>
    <xf numFmtId="3" fontId="3" fillId="0" borderId="23" xfId="0" applyNumberFormat="1" applyFont="1" applyFill="1" applyBorder="1" applyAlignment="1">
      <alignment horizontal="right"/>
    </xf>
    <xf numFmtId="3" fontId="3" fillId="0" borderId="1" xfId="0" applyNumberFormat="1" applyFont="1" applyFill="1" applyBorder="1" applyAlignment="1">
      <alignment horizontal="right"/>
    </xf>
    <xf numFmtId="3" fontId="3" fillId="0" borderId="32" xfId="0" applyNumberFormat="1" applyFont="1" applyFill="1" applyBorder="1" applyAlignment="1">
      <alignment horizontal="right"/>
    </xf>
    <xf numFmtId="3" fontId="3" fillId="0" borderId="2" xfId="0" applyNumberFormat="1" applyFont="1" applyFill="1" applyBorder="1" applyAlignment="1">
      <alignment horizontal="right"/>
    </xf>
    <xf numFmtId="3" fontId="3" fillId="0" borderId="28" xfId="0" applyNumberFormat="1" applyFont="1" applyFill="1" applyBorder="1" applyAlignment="1">
      <alignment horizontal="right"/>
    </xf>
    <xf numFmtId="3" fontId="3" fillId="0" borderId="33" xfId="0" applyNumberFormat="1" applyFont="1" applyFill="1" applyBorder="1" applyAlignment="1">
      <alignment horizontal="right"/>
    </xf>
    <xf numFmtId="3" fontId="3" fillId="0" borderId="4" xfId="0" applyNumberFormat="1" applyFont="1" applyFill="1" applyBorder="1" applyAlignment="1">
      <alignment horizontal="right"/>
    </xf>
    <xf numFmtId="3" fontId="3" fillId="0" borderId="35" xfId="0" applyNumberFormat="1" applyFont="1" applyFill="1" applyBorder="1" applyAlignment="1">
      <alignment horizontal="right"/>
    </xf>
    <xf numFmtId="3" fontId="4" fillId="0" borderId="22" xfId="0" applyNumberFormat="1" applyFont="1" applyFill="1" applyBorder="1" applyAlignment="1">
      <alignment horizontal="right"/>
    </xf>
    <xf numFmtId="3" fontId="4" fillId="0" borderId="37" xfId="0" applyNumberFormat="1" applyFont="1" applyFill="1" applyBorder="1" applyAlignment="1">
      <alignment horizontal="right"/>
    </xf>
    <xf numFmtId="3" fontId="3" fillId="6" borderId="74" xfId="0" applyNumberFormat="1" applyFont="1" applyFill="1" applyBorder="1" applyProtection="1">
      <protection locked="0"/>
    </xf>
    <xf numFmtId="3" fontId="3" fillId="4" borderId="76" xfId="0" applyNumberFormat="1" applyFont="1" applyFill="1" applyBorder="1"/>
    <xf numFmtId="3" fontId="3" fillId="4" borderId="66" xfId="0" applyNumberFormat="1" applyFont="1" applyFill="1" applyBorder="1"/>
    <xf numFmtId="3" fontId="3" fillId="4" borderId="79" xfId="0" applyNumberFormat="1" applyFont="1" applyFill="1" applyBorder="1"/>
    <xf numFmtId="3" fontId="3" fillId="6" borderId="90" xfId="0" applyNumberFormat="1" applyFont="1" applyFill="1" applyBorder="1" applyProtection="1">
      <protection locked="0"/>
    </xf>
    <xf numFmtId="3" fontId="3" fillId="6" borderId="91" xfId="0" applyNumberFormat="1" applyFont="1" applyFill="1" applyBorder="1" applyProtection="1">
      <protection locked="0"/>
    </xf>
    <xf numFmtId="3" fontId="3" fillId="5" borderId="90" xfId="0" applyNumberFormat="1" applyFont="1" applyFill="1" applyBorder="1" applyProtection="1">
      <protection locked="0"/>
    </xf>
    <xf numFmtId="3" fontId="3" fillId="7" borderId="93" xfId="0" applyNumberFormat="1" applyFont="1" applyFill="1" applyBorder="1" applyProtection="1">
      <protection locked="0"/>
    </xf>
    <xf numFmtId="3" fontId="3" fillId="4" borderId="19" xfId="0" applyNumberFormat="1" applyFont="1" applyFill="1" applyBorder="1"/>
    <xf numFmtId="3" fontId="3" fillId="4" borderId="8" xfId="0" applyNumberFormat="1" applyFont="1" applyFill="1" applyBorder="1"/>
    <xf numFmtId="3" fontId="3" fillId="6" borderId="87" xfId="0" applyNumberFormat="1" applyFont="1" applyFill="1" applyBorder="1" applyProtection="1">
      <protection locked="0"/>
    </xf>
    <xf numFmtId="3" fontId="3" fillId="5" borderId="87" xfId="0" applyNumberFormat="1" applyFont="1" applyFill="1" applyBorder="1" applyProtection="1">
      <protection locked="0"/>
    </xf>
    <xf numFmtId="3" fontId="3" fillId="7" borderId="88" xfId="0" applyNumberFormat="1" applyFont="1" applyFill="1" applyBorder="1" applyProtection="1">
      <protection locked="0"/>
    </xf>
    <xf numFmtId="3" fontId="3" fillId="6" borderId="22" xfId="0" applyNumberFormat="1" applyFont="1" applyFill="1" applyBorder="1" applyProtection="1">
      <protection locked="0"/>
    </xf>
    <xf numFmtId="3" fontId="3" fillId="5" borderId="22" xfId="0" applyNumberFormat="1" applyFont="1" applyFill="1" applyBorder="1" applyProtection="1">
      <protection locked="0"/>
    </xf>
    <xf numFmtId="3" fontId="3" fillId="7" borderId="37" xfId="0" applyNumberFormat="1" applyFont="1" applyFill="1" applyBorder="1" applyProtection="1">
      <protection locked="0"/>
    </xf>
    <xf numFmtId="3" fontId="9" fillId="0" borderId="21" xfId="0" applyNumberFormat="1" applyFont="1" applyFill="1" applyBorder="1"/>
    <xf numFmtId="9" fontId="3" fillId="0" borderId="0" xfId="2" applyFont="1"/>
    <xf numFmtId="0" fontId="9" fillId="4" borderId="0" xfId="0" applyFont="1" applyFill="1" applyBorder="1" applyAlignment="1">
      <alignment horizontal="left" vertical="top" wrapText="1"/>
    </xf>
    <xf numFmtId="3" fontId="4" fillId="8" borderId="0" xfId="0" applyNumberFormat="1" applyFont="1" applyFill="1"/>
    <xf numFmtId="166" fontId="4" fillId="4" borderId="22" xfId="0" applyNumberFormat="1" applyFont="1" applyFill="1" applyBorder="1"/>
    <xf numFmtId="166" fontId="4" fillId="4" borderId="37" xfId="0" applyNumberFormat="1" applyFont="1" applyFill="1" applyBorder="1"/>
    <xf numFmtId="0" fontId="1" fillId="4" borderId="84" xfId="1" applyFill="1" applyBorder="1" applyAlignment="1" applyProtection="1"/>
    <xf numFmtId="166" fontId="3" fillId="4" borderId="74" xfId="0" applyNumberFormat="1" applyFont="1" applyFill="1" applyBorder="1"/>
    <xf numFmtId="166" fontId="3" fillId="4" borderId="75" xfId="0" applyNumberFormat="1" applyFont="1" applyFill="1" applyBorder="1"/>
    <xf numFmtId="0" fontId="5" fillId="4" borderId="0" xfId="0" applyFont="1" applyFill="1" applyBorder="1" applyAlignment="1">
      <alignment horizontal="left" vertical="top"/>
    </xf>
    <xf numFmtId="0" fontId="3" fillId="4" borderId="0" xfId="0" applyFont="1" applyFill="1" applyBorder="1" applyAlignment="1">
      <alignment horizontal="left" vertical="top" wrapText="1"/>
    </xf>
    <xf numFmtId="0" fontId="3" fillId="4" borderId="0" xfId="0" applyFont="1" applyFill="1" applyBorder="1" applyAlignment="1">
      <alignment horizontal="left" wrapText="1"/>
    </xf>
    <xf numFmtId="0" fontId="3" fillId="4" borderId="0" xfId="0" applyFont="1" applyFill="1" applyBorder="1" applyAlignment="1">
      <alignment horizontal="left"/>
    </xf>
    <xf numFmtId="0" fontId="28" fillId="4" borderId="0" xfId="0" applyFont="1" applyFill="1" applyBorder="1" applyAlignment="1">
      <alignment horizontal="left"/>
    </xf>
    <xf numFmtId="0" fontId="9" fillId="4" borderId="0" xfId="0" applyFont="1" applyFill="1" applyBorder="1" applyAlignment="1">
      <alignment horizontal="left" vertical="top" wrapText="1"/>
    </xf>
    <xf numFmtId="0" fontId="3" fillId="4" borderId="0" xfId="0" applyFont="1" applyFill="1" applyBorder="1" applyAlignment="1">
      <alignment horizontal="left" vertical="top"/>
    </xf>
    <xf numFmtId="0" fontId="20" fillId="4" borderId="0" xfId="0" applyFont="1" applyFill="1" applyBorder="1" applyAlignment="1">
      <alignment horizontal="left" vertical="top" wrapText="1"/>
    </xf>
    <xf numFmtId="0" fontId="3" fillId="0" borderId="0" xfId="0" applyFont="1" applyFill="1" applyBorder="1" applyAlignment="1">
      <alignment horizontal="left" vertical="top" wrapText="1"/>
    </xf>
    <xf numFmtId="0" fontId="26" fillId="4" borderId="58" xfId="0" applyFont="1" applyFill="1" applyBorder="1" applyAlignment="1">
      <alignment horizontal="center"/>
    </xf>
    <xf numFmtId="0" fontId="9" fillId="4" borderId="0" xfId="0" applyFont="1" applyFill="1" applyBorder="1" applyAlignment="1">
      <alignment horizontal="left" wrapText="1"/>
    </xf>
    <xf numFmtId="3" fontId="13" fillId="4" borderId="18" xfId="0" applyNumberFormat="1" applyFont="1" applyFill="1" applyBorder="1" applyAlignment="1">
      <alignment horizontal="left" vertical="top"/>
    </xf>
    <xf numFmtId="3" fontId="13" fillId="4" borderId="19" xfId="0" applyNumberFormat="1" applyFont="1" applyFill="1" applyBorder="1" applyAlignment="1">
      <alignment horizontal="left" vertical="top"/>
    </xf>
    <xf numFmtId="3" fontId="13" fillId="0" borderId="25" xfId="0" applyNumberFormat="1" applyFont="1" applyBorder="1" applyAlignment="1">
      <alignment horizontal="center" vertical="center"/>
    </xf>
    <xf numFmtId="3" fontId="13" fillId="0" borderId="23" xfId="0" applyNumberFormat="1" applyFont="1" applyBorder="1" applyAlignment="1">
      <alignment horizontal="center" vertical="center"/>
    </xf>
    <xf numFmtId="3" fontId="13" fillId="0" borderId="29" xfId="0" applyNumberFormat="1" applyFont="1" applyBorder="1" applyAlignment="1">
      <alignment horizontal="center" vertical="center"/>
    </xf>
    <xf numFmtId="3" fontId="13" fillId="0" borderId="21" xfId="0" applyNumberFormat="1" applyFont="1" applyBorder="1" applyAlignment="1">
      <alignment horizontal="center" vertical="center"/>
    </xf>
    <xf numFmtId="3" fontId="13" fillId="0" borderId="48" xfId="0" applyNumberFormat="1" applyFont="1" applyBorder="1" applyAlignment="1">
      <alignment horizontal="center" vertical="center"/>
    </xf>
    <xf numFmtId="3" fontId="13" fillId="0" borderId="49" xfId="0" applyNumberFormat="1" applyFont="1" applyBorder="1" applyAlignment="1">
      <alignment horizontal="center" vertical="center"/>
    </xf>
    <xf numFmtId="3" fontId="13" fillId="0" borderId="70" xfId="0" applyNumberFormat="1" applyFont="1" applyBorder="1" applyAlignment="1">
      <alignment horizontal="center" vertical="center"/>
    </xf>
    <xf numFmtId="3" fontId="13" fillId="0" borderId="26" xfId="0" applyNumberFormat="1" applyFont="1" applyBorder="1" applyAlignment="1">
      <alignment horizontal="center" vertical="center"/>
    </xf>
    <xf numFmtId="3" fontId="13" fillId="0" borderId="30" xfId="0" applyNumberFormat="1" applyFont="1" applyBorder="1" applyAlignment="1">
      <alignment horizontal="center" vertical="center"/>
    </xf>
    <xf numFmtId="3" fontId="13" fillId="0" borderId="19" xfId="0" applyNumberFormat="1" applyFont="1" applyBorder="1" applyAlignment="1">
      <alignment horizontal="center" vertical="top"/>
    </xf>
    <xf numFmtId="3" fontId="13" fillId="0" borderId="8" xfId="0" applyNumberFormat="1" applyFont="1" applyBorder="1" applyAlignment="1">
      <alignment horizontal="center" vertical="top"/>
    </xf>
    <xf numFmtId="3" fontId="13" fillId="0" borderId="36" xfId="0" applyNumberFormat="1" applyFont="1" applyBorder="1" applyAlignment="1">
      <alignment horizontal="left" vertical="top"/>
    </xf>
    <xf numFmtId="3" fontId="13" fillId="0" borderId="22" xfId="0" applyNumberFormat="1" applyFont="1" applyBorder="1" applyAlignment="1">
      <alignment horizontal="left" vertical="top"/>
    </xf>
    <xf numFmtId="3" fontId="13" fillId="0" borderId="37" xfId="0" applyNumberFormat="1" applyFont="1" applyBorder="1" applyAlignment="1">
      <alignment horizontal="left" vertical="top"/>
    </xf>
    <xf numFmtId="3" fontId="9" fillId="6" borderId="38" xfId="0" applyNumberFormat="1" applyFont="1" applyFill="1" applyBorder="1" applyAlignment="1" applyProtection="1">
      <alignment horizontal="left" vertical="top"/>
      <protection locked="0"/>
    </xf>
    <xf numFmtId="3" fontId="9" fillId="6" borderId="33" xfId="0" applyNumberFormat="1" applyFont="1" applyFill="1" applyBorder="1" applyAlignment="1" applyProtection="1">
      <alignment horizontal="left" vertical="top"/>
      <protection locked="0"/>
    </xf>
    <xf numFmtId="3" fontId="9" fillId="6" borderId="27" xfId="0" applyNumberFormat="1" applyFont="1" applyFill="1" applyBorder="1" applyAlignment="1" applyProtection="1">
      <alignment horizontal="left" vertical="top"/>
      <protection locked="0"/>
    </xf>
    <xf numFmtId="3" fontId="9" fillId="6" borderId="2" xfId="0" applyNumberFormat="1" applyFont="1" applyFill="1" applyBorder="1" applyAlignment="1" applyProtection="1">
      <alignment horizontal="left" vertical="top"/>
      <protection locked="0"/>
    </xf>
    <xf numFmtId="3" fontId="9" fillId="6" borderId="29" xfId="0" applyNumberFormat="1" applyFont="1" applyFill="1" applyBorder="1" applyAlignment="1" applyProtection="1">
      <alignment horizontal="left" vertical="top"/>
      <protection locked="0"/>
    </xf>
    <xf numFmtId="3" fontId="9" fillId="6" borderId="21" xfId="0" applyNumberFormat="1" applyFont="1" applyFill="1" applyBorder="1" applyAlignment="1" applyProtection="1">
      <alignment horizontal="left" vertical="top"/>
      <protection locked="0"/>
    </xf>
    <xf numFmtId="3" fontId="9" fillId="6" borderId="25" xfId="0" applyNumberFormat="1" applyFont="1" applyFill="1" applyBorder="1" applyAlignment="1" applyProtection="1">
      <alignment horizontal="left" vertical="top"/>
      <protection locked="0"/>
    </xf>
    <xf numFmtId="3" fontId="9" fillId="6" borderId="23" xfId="0" applyNumberFormat="1" applyFont="1" applyFill="1" applyBorder="1" applyAlignment="1" applyProtection="1">
      <alignment horizontal="left" vertical="top"/>
      <protection locked="0"/>
    </xf>
    <xf numFmtId="3" fontId="4" fillId="0" borderId="2" xfId="0" applyNumberFormat="1" applyFont="1" applyFill="1" applyBorder="1" applyAlignment="1">
      <alignment horizontal="left" vertical="top"/>
    </xf>
    <xf numFmtId="3" fontId="4" fillId="0" borderId="2" xfId="0" applyNumberFormat="1" applyFont="1" applyFill="1" applyBorder="1" applyAlignment="1">
      <alignment horizontal="center" vertical="top"/>
    </xf>
    <xf numFmtId="3" fontId="13" fillId="0" borderId="2" xfId="0" applyNumberFormat="1" applyFont="1" applyFill="1" applyBorder="1" applyAlignment="1">
      <alignment horizontal="left" vertical="top"/>
    </xf>
    <xf numFmtId="3" fontId="13" fillId="0" borderId="50" xfId="0" applyNumberFormat="1" applyFont="1" applyFill="1" applyBorder="1" applyAlignment="1">
      <alignment horizontal="left" vertical="top"/>
    </xf>
    <xf numFmtId="3" fontId="13" fillId="0" borderId="47" xfId="0" applyNumberFormat="1" applyFont="1" applyFill="1" applyBorder="1" applyAlignment="1">
      <alignment horizontal="left" vertical="top"/>
    </xf>
    <xf numFmtId="3" fontId="13" fillId="0" borderId="51" xfId="0" applyNumberFormat="1" applyFont="1" applyFill="1" applyBorder="1" applyAlignment="1">
      <alignment horizontal="left" vertical="top"/>
    </xf>
    <xf numFmtId="3" fontId="13" fillId="0" borderId="52" xfId="0" applyNumberFormat="1" applyFont="1" applyFill="1" applyBorder="1" applyAlignment="1">
      <alignment horizontal="left" vertical="top"/>
    </xf>
    <xf numFmtId="3" fontId="3" fillId="0" borderId="15" xfId="0" applyNumberFormat="1" applyFont="1" applyFill="1" applyBorder="1" applyAlignment="1">
      <alignment horizontal="left" vertical="top"/>
    </xf>
    <xf numFmtId="3" fontId="3" fillId="0" borderId="6" xfId="0" applyNumberFormat="1" applyFont="1" applyFill="1" applyBorder="1" applyAlignment="1">
      <alignment horizontal="left" vertical="top"/>
    </xf>
    <xf numFmtId="3" fontId="4" fillId="3" borderId="0" xfId="0" applyNumberFormat="1" applyFont="1" applyFill="1" applyBorder="1" applyAlignment="1">
      <alignment horizontal="left" vertical="top"/>
    </xf>
    <xf numFmtId="3" fontId="13" fillId="4" borderId="48" xfId="0" applyNumberFormat="1" applyFont="1" applyFill="1" applyBorder="1" applyAlignment="1">
      <alignment horizontal="center" vertical="center"/>
    </xf>
    <xf numFmtId="3" fontId="13" fillId="4" borderId="49" xfId="0" applyNumberFormat="1" applyFont="1" applyFill="1" applyBorder="1" applyAlignment="1">
      <alignment horizontal="center" vertical="center"/>
    </xf>
    <xf numFmtId="3" fontId="13" fillId="4" borderId="70" xfId="0" applyNumberFormat="1" applyFont="1" applyFill="1" applyBorder="1" applyAlignment="1">
      <alignment horizontal="center" vertical="center"/>
    </xf>
    <xf numFmtId="3" fontId="4" fillId="0" borderId="15" xfId="0" applyNumberFormat="1" applyFont="1" applyFill="1" applyBorder="1" applyAlignment="1">
      <alignment horizontal="left"/>
    </xf>
    <xf numFmtId="3" fontId="4" fillId="0" borderId="5" xfId="0" applyNumberFormat="1" applyFont="1" applyFill="1" applyBorder="1" applyAlignment="1">
      <alignment horizontal="left"/>
    </xf>
    <xf numFmtId="3" fontId="4" fillId="0" borderId="6" xfId="0" applyNumberFormat="1" applyFont="1" applyFill="1" applyBorder="1" applyAlignment="1">
      <alignment horizontal="left"/>
    </xf>
    <xf numFmtId="3" fontId="13" fillId="4" borderId="23" xfId="0" applyNumberFormat="1" applyFont="1" applyFill="1" applyBorder="1" applyAlignment="1">
      <alignment horizontal="center" vertical="center"/>
    </xf>
    <xf numFmtId="3" fontId="13" fillId="4" borderId="21" xfId="0" applyNumberFormat="1" applyFont="1" applyFill="1" applyBorder="1" applyAlignment="1">
      <alignment horizontal="center" vertical="center"/>
    </xf>
    <xf numFmtId="3" fontId="13" fillId="4" borderId="26" xfId="0" applyNumberFormat="1" applyFont="1" applyFill="1" applyBorder="1" applyAlignment="1">
      <alignment horizontal="center" vertical="center"/>
    </xf>
    <xf numFmtId="3" fontId="13" fillId="4" borderId="30" xfId="0" applyNumberFormat="1" applyFont="1" applyFill="1" applyBorder="1" applyAlignment="1">
      <alignment horizontal="center" vertical="center"/>
    </xf>
    <xf numFmtId="3" fontId="13" fillId="0" borderId="43" xfId="0" applyNumberFormat="1" applyFont="1" applyBorder="1" applyAlignment="1">
      <alignment horizontal="center" vertical="center"/>
    </xf>
    <xf numFmtId="3" fontId="13" fillId="0" borderId="45" xfId="0" applyNumberFormat="1" applyFont="1" applyBorder="1" applyAlignment="1">
      <alignment horizontal="center" vertical="center"/>
    </xf>
    <xf numFmtId="3" fontId="13" fillId="0" borderId="17" xfId="0" applyNumberFormat="1" applyFont="1" applyBorder="1" applyAlignment="1">
      <alignment horizontal="center" vertical="center"/>
    </xf>
    <xf numFmtId="3" fontId="13" fillId="0" borderId="40" xfId="0" applyNumberFormat="1" applyFont="1" applyBorder="1" applyAlignment="1">
      <alignment horizontal="center" vertical="center"/>
    </xf>
    <xf numFmtId="3" fontId="13" fillId="0" borderId="24" xfId="0" applyNumberFormat="1" applyFont="1" applyBorder="1" applyAlignment="1">
      <alignment horizontal="center" vertical="center"/>
    </xf>
    <xf numFmtId="3" fontId="13" fillId="0" borderId="33" xfId="0" applyNumberFormat="1" applyFont="1" applyBorder="1" applyAlignment="1">
      <alignment horizontal="center" vertical="center"/>
    </xf>
    <xf numFmtId="3" fontId="3" fillId="4" borderId="0" xfId="0" applyNumberFormat="1" applyFont="1" applyFill="1" applyBorder="1" applyAlignment="1">
      <alignment horizontal="center"/>
    </xf>
    <xf numFmtId="3" fontId="9" fillId="6" borderId="27" xfId="0" applyNumberFormat="1" applyFont="1" applyFill="1" applyBorder="1" applyAlignment="1" applyProtection="1">
      <alignment horizontal="left" wrapText="1"/>
      <protection locked="0"/>
    </xf>
    <xf numFmtId="3" fontId="9" fillId="6" borderId="2" xfId="0" applyNumberFormat="1" applyFont="1" applyFill="1" applyBorder="1" applyAlignment="1" applyProtection="1">
      <alignment horizontal="left" wrapText="1"/>
      <protection locked="0"/>
    </xf>
    <xf numFmtId="3" fontId="13" fillId="4" borderId="0" xfId="0" applyNumberFormat="1" applyFont="1" applyFill="1" applyAlignment="1">
      <alignment horizontal="left"/>
    </xf>
    <xf numFmtId="3" fontId="13" fillId="0" borderId="35" xfId="0" applyNumberFormat="1" applyFont="1" applyBorder="1" applyAlignment="1">
      <alignment horizontal="center" vertical="center"/>
    </xf>
    <xf numFmtId="3" fontId="9" fillId="6" borderId="27" xfId="0" applyNumberFormat="1" applyFont="1" applyFill="1" applyBorder="1" applyAlignment="1" applyProtection="1">
      <alignment horizontal="left"/>
      <protection locked="0"/>
    </xf>
    <xf numFmtId="3" fontId="9" fillId="6" borderId="2" xfId="0" applyNumberFormat="1" applyFont="1" applyFill="1" applyBorder="1" applyAlignment="1" applyProtection="1">
      <alignment horizontal="left"/>
      <protection locked="0"/>
    </xf>
    <xf numFmtId="3" fontId="13" fillId="4" borderId="24" xfId="0" applyNumberFormat="1" applyFont="1" applyFill="1" applyBorder="1" applyAlignment="1">
      <alignment horizontal="center" vertical="center"/>
    </xf>
    <xf numFmtId="3" fontId="13" fillId="4" borderId="33" xfId="0" applyNumberFormat="1" applyFont="1" applyFill="1" applyBorder="1" applyAlignment="1">
      <alignment horizontal="center" vertical="center"/>
    </xf>
    <xf numFmtId="3" fontId="9" fillId="6" borderId="25" xfId="0" applyNumberFormat="1" applyFont="1" applyFill="1" applyBorder="1" applyAlignment="1" applyProtection="1">
      <alignment vertical="top"/>
      <protection locked="0"/>
    </xf>
    <xf numFmtId="3" fontId="9" fillId="6" borderId="23" xfId="0" applyNumberFormat="1" applyFont="1" applyFill="1" applyBorder="1" applyAlignment="1" applyProtection="1">
      <alignment vertical="top"/>
      <protection locked="0"/>
    </xf>
    <xf numFmtId="3" fontId="13" fillId="0" borderId="96" xfId="0" applyNumberFormat="1" applyFont="1" applyBorder="1" applyAlignment="1">
      <alignment horizontal="center" vertical="center"/>
    </xf>
    <xf numFmtId="3" fontId="13" fillId="0" borderId="39" xfId="0" applyNumberFormat="1" applyFont="1" applyBorder="1" applyAlignment="1">
      <alignment horizontal="center" vertical="center"/>
    </xf>
    <xf numFmtId="3" fontId="13" fillId="0" borderId="36" xfId="0" applyNumberFormat="1" applyFont="1" applyBorder="1" applyAlignment="1">
      <alignment horizontal="left"/>
    </xf>
    <xf numFmtId="3" fontId="13" fillId="0" borderId="22" xfId="0" applyNumberFormat="1" applyFont="1" applyBorder="1" applyAlignment="1">
      <alignment horizontal="left"/>
    </xf>
    <xf numFmtId="3" fontId="13" fillId="0" borderId="37" xfId="0" applyNumberFormat="1" applyFont="1" applyBorder="1" applyAlignment="1">
      <alignment horizontal="left"/>
    </xf>
    <xf numFmtId="3" fontId="4" fillId="0" borderId="18" xfId="0" applyNumberFormat="1" applyFont="1" applyBorder="1" applyAlignment="1">
      <alignment horizontal="left" vertical="top"/>
    </xf>
    <xf numFmtId="3" fontId="4" fillId="0" borderId="20" xfId="0" applyNumberFormat="1" applyFont="1" applyBorder="1" applyAlignment="1">
      <alignment horizontal="left" vertical="top"/>
    </xf>
    <xf numFmtId="3" fontId="3" fillId="0" borderId="18" xfId="0" applyNumberFormat="1" applyFont="1" applyBorder="1" applyAlignment="1">
      <alignment horizontal="left" vertical="top"/>
    </xf>
    <xf numFmtId="3" fontId="3" fillId="0" borderId="20" xfId="0" applyNumberFormat="1" applyFont="1" applyBorder="1" applyAlignment="1">
      <alignment horizontal="left" vertical="top"/>
    </xf>
    <xf numFmtId="3" fontId="3" fillId="0" borderId="95" xfId="0" applyNumberFormat="1" applyFont="1" applyBorder="1" applyAlignment="1">
      <alignment horizontal="left" vertical="top"/>
    </xf>
    <xf numFmtId="3" fontId="3" fillId="0" borderId="70" xfId="0" applyNumberFormat="1" applyFont="1" applyBorder="1" applyAlignment="1">
      <alignment horizontal="left" vertical="top"/>
    </xf>
    <xf numFmtId="3" fontId="13" fillId="4" borderId="25" xfId="0" applyNumberFormat="1" applyFont="1" applyFill="1" applyBorder="1" applyAlignment="1">
      <alignment horizontal="center" vertical="center"/>
    </xf>
    <xf numFmtId="3" fontId="13" fillId="4" borderId="29" xfId="0" applyNumberFormat="1" applyFont="1" applyFill="1" applyBorder="1" applyAlignment="1">
      <alignment horizontal="center" vertical="center"/>
    </xf>
    <xf numFmtId="3" fontId="27" fillId="0" borderId="58" xfId="0" applyNumberFormat="1" applyFont="1" applyFill="1" applyBorder="1" applyAlignment="1">
      <alignment horizontal="center"/>
    </xf>
    <xf numFmtId="3" fontId="13" fillId="0" borderId="53" xfId="0" applyNumberFormat="1" applyFont="1" applyBorder="1" applyAlignment="1">
      <alignment horizontal="center" vertical="center"/>
    </xf>
    <xf numFmtId="3" fontId="3" fillId="0" borderId="56" xfId="0" applyNumberFormat="1" applyFont="1" applyBorder="1" applyAlignment="1">
      <alignment horizontal="left" vertical="top"/>
    </xf>
    <xf numFmtId="3" fontId="3" fillId="0" borderId="55" xfId="0" applyNumberFormat="1" applyFont="1" applyBorder="1" applyAlignment="1">
      <alignment horizontal="left" vertical="top"/>
    </xf>
    <xf numFmtId="3" fontId="3" fillId="0" borderId="54" xfId="0" applyNumberFormat="1" applyFont="1" applyBorder="1" applyAlignment="1">
      <alignment horizontal="left" vertical="top"/>
    </xf>
    <xf numFmtId="3" fontId="3" fillId="0" borderId="6" xfId="0" applyNumberFormat="1" applyFont="1" applyBorder="1" applyAlignment="1">
      <alignment horizontal="left" vertical="top"/>
    </xf>
    <xf numFmtId="3" fontId="13" fillId="0" borderId="23" xfId="0" applyNumberFormat="1" applyFont="1" applyFill="1" applyBorder="1" applyAlignment="1">
      <alignment horizontal="center" vertical="center"/>
    </xf>
    <xf numFmtId="3" fontId="13" fillId="0" borderId="21" xfId="0" applyNumberFormat="1" applyFont="1" applyFill="1" applyBorder="1" applyAlignment="1">
      <alignment horizontal="center" vertical="center"/>
    </xf>
    <xf numFmtId="3" fontId="13" fillId="0" borderId="26" xfId="0" applyNumberFormat="1" applyFont="1" applyFill="1" applyBorder="1" applyAlignment="1">
      <alignment horizontal="center" vertical="center"/>
    </xf>
    <xf numFmtId="3" fontId="13" fillId="0" borderId="30" xfId="0" applyNumberFormat="1" applyFont="1" applyFill="1" applyBorder="1" applyAlignment="1">
      <alignment horizontal="center" vertical="center"/>
    </xf>
    <xf numFmtId="3" fontId="9" fillId="6" borderId="31" xfId="0" applyNumberFormat="1" applyFont="1" applyFill="1" applyBorder="1" applyAlignment="1" applyProtection="1">
      <alignment horizontal="left" vertical="top"/>
      <protection locked="0"/>
    </xf>
    <xf numFmtId="3" fontId="9" fillId="6" borderId="1" xfId="0" applyNumberFormat="1" applyFont="1" applyFill="1" applyBorder="1" applyAlignment="1" applyProtection="1">
      <alignment horizontal="left" vertical="top"/>
      <protection locked="0"/>
    </xf>
    <xf numFmtId="3" fontId="9" fillId="6" borderId="25" xfId="0" applyNumberFormat="1" applyFont="1" applyFill="1" applyBorder="1" applyAlignment="1" applyProtection="1">
      <alignment horizontal="left"/>
      <protection locked="0"/>
    </xf>
    <xf numFmtId="3" fontId="9" fillId="6" borderId="23" xfId="0" applyNumberFormat="1" applyFont="1" applyFill="1" applyBorder="1" applyAlignment="1" applyProtection="1">
      <alignment horizontal="left"/>
      <protection locked="0"/>
    </xf>
    <xf numFmtId="3" fontId="13" fillId="0" borderId="16" xfId="0" applyNumberFormat="1" applyFont="1" applyBorder="1" applyAlignment="1">
      <alignment horizontal="center" vertical="center"/>
    </xf>
    <xf numFmtId="3" fontId="13" fillId="0" borderId="46" xfId="0" applyNumberFormat="1" applyFont="1" applyBorder="1" applyAlignment="1">
      <alignment horizontal="center" vertical="center"/>
    </xf>
    <xf numFmtId="3" fontId="9" fillId="6" borderId="54" xfId="0" applyNumberFormat="1" applyFont="1" applyFill="1" applyBorder="1" applyAlignment="1" applyProtection="1">
      <alignment horizontal="left" wrapText="1"/>
      <protection locked="0"/>
    </xf>
    <xf numFmtId="3" fontId="9" fillId="6" borderId="6" xfId="0" applyNumberFormat="1" applyFont="1" applyFill="1" applyBorder="1" applyAlignment="1" applyProtection="1">
      <alignment horizontal="left" wrapText="1"/>
      <protection locked="0"/>
    </xf>
    <xf numFmtId="3" fontId="9" fillId="6" borderId="54" xfId="0" applyNumberFormat="1" applyFont="1" applyFill="1" applyBorder="1" applyAlignment="1" applyProtection="1">
      <alignment horizontal="left" vertical="top" wrapText="1"/>
      <protection locked="0"/>
    </xf>
    <xf numFmtId="3" fontId="9" fillId="6" borderId="6" xfId="0" applyNumberFormat="1" applyFont="1" applyFill="1" applyBorder="1" applyAlignment="1" applyProtection="1">
      <alignment horizontal="left" vertical="top" wrapText="1"/>
      <protection locked="0"/>
    </xf>
    <xf numFmtId="3" fontId="9" fillId="6" borderId="56" xfId="0" applyNumberFormat="1" applyFont="1" applyFill="1" applyBorder="1" applyAlignment="1" applyProtection="1">
      <alignment horizontal="left" vertical="top" wrapText="1"/>
      <protection locked="0"/>
    </xf>
    <xf numFmtId="3" fontId="9" fillId="6" borderId="55" xfId="0" applyNumberFormat="1" applyFont="1" applyFill="1" applyBorder="1" applyAlignment="1" applyProtection="1">
      <alignment horizontal="left" vertical="top" wrapText="1"/>
      <protection locked="0"/>
    </xf>
    <xf numFmtId="3" fontId="9" fillId="6" borderId="54" xfId="0" applyNumberFormat="1" applyFont="1" applyFill="1" applyBorder="1" applyAlignment="1" applyProtection="1">
      <alignment horizontal="left" vertical="top"/>
      <protection locked="0"/>
    </xf>
    <xf numFmtId="3" fontId="9" fillId="6" borderId="6" xfId="0" applyNumberFormat="1" applyFont="1" applyFill="1" applyBorder="1" applyAlignment="1" applyProtection="1">
      <alignment horizontal="left" vertical="top"/>
      <protection locked="0"/>
    </xf>
    <xf numFmtId="3" fontId="9" fillId="6" borderId="56" xfId="0" applyNumberFormat="1" applyFont="1" applyFill="1" applyBorder="1" applyAlignment="1" applyProtection="1">
      <alignment horizontal="left" vertical="top"/>
      <protection locked="0"/>
    </xf>
    <xf numFmtId="3" fontId="9" fillId="6" borderId="55" xfId="0" applyNumberFormat="1" applyFont="1" applyFill="1" applyBorder="1" applyAlignment="1" applyProtection="1">
      <alignment horizontal="left" vertical="top"/>
      <protection locked="0"/>
    </xf>
    <xf numFmtId="3" fontId="9" fillId="6" borderId="54" xfId="0" applyNumberFormat="1" applyFont="1" applyFill="1" applyBorder="1" applyAlignment="1" applyProtection="1">
      <alignment horizontal="left"/>
      <protection locked="0"/>
    </xf>
    <xf numFmtId="3" fontId="9" fillId="6" borderId="6" xfId="0" applyNumberFormat="1" applyFont="1" applyFill="1" applyBorder="1" applyAlignment="1" applyProtection="1">
      <alignment horizontal="left"/>
      <protection locked="0"/>
    </xf>
    <xf numFmtId="0" fontId="27" fillId="0" borderId="58" xfId="0" applyFont="1" applyFill="1" applyBorder="1" applyAlignment="1">
      <alignment horizontal="center" vertical="top"/>
    </xf>
    <xf numFmtId="0" fontId="9" fillId="4" borderId="43" xfId="0" quotePrefix="1" applyFont="1" applyFill="1" applyBorder="1" applyAlignment="1">
      <alignment horizontal="left" vertical="top" wrapText="1"/>
    </xf>
    <xf numFmtId="0" fontId="9" fillId="4" borderId="44" xfId="0" quotePrefix="1" applyFont="1" applyFill="1" applyBorder="1" applyAlignment="1">
      <alignment horizontal="left" vertical="top" wrapText="1"/>
    </xf>
    <xf numFmtId="0" fontId="10" fillId="4" borderId="0" xfId="0" applyFont="1" applyFill="1" applyBorder="1" applyAlignment="1">
      <alignment horizontal="left" vertical="top" wrapText="1"/>
    </xf>
    <xf numFmtId="0" fontId="3" fillId="4" borderId="0" xfId="0" applyFont="1" applyFill="1" applyAlignment="1">
      <alignment horizontal="left" vertical="top" wrapText="1"/>
    </xf>
    <xf numFmtId="0" fontId="3" fillId="4" borderId="0" xfId="0" applyFont="1" applyFill="1" applyAlignment="1">
      <alignment horizontal="left" vertical="top"/>
    </xf>
    <xf numFmtId="3" fontId="3" fillId="4" borderId="0" xfId="0" applyNumberFormat="1" applyFont="1" applyFill="1" applyAlignment="1">
      <alignment horizontal="left" vertical="top" wrapText="1"/>
    </xf>
    <xf numFmtId="3" fontId="37" fillId="4" borderId="0" xfId="0" applyNumberFormat="1" applyFont="1" applyFill="1" applyAlignment="1">
      <alignment horizontal="left" vertical="top"/>
    </xf>
    <xf numFmtId="3" fontId="1" fillId="4" borderId="0" xfId="1" applyNumberFormat="1" applyFill="1" applyAlignment="1" applyProtection="1">
      <alignment horizontal="left" vertical="center"/>
    </xf>
    <xf numFmtId="0" fontId="10" fillId="4" borderId="0" xfId="0" applyNumberFormat="1" applyFont="1" applyFill="1" applyAlignment="1">
      <alignment horizontal="left" vertical="top" wrapText="1"/>
    </xf>
    <xf numFmtId="0" fontId="35" fillId="4" borderId="0" xfId="0" applyNumberFormat="1" applyFont="1" applyFill="1" applyAlignment="1">
      <alignment horizontal="left" vertical="top" wrapText="1"/>
    </xf>
    <xf numFmtId="0" fontId="10" fillId="4" borderId="0" xfId="0" applyNumberFormat="1" applyFont="1" applyFill="1" applyAlignment="1">
      <alignment vertical="top" wrapText="1"/>
    </xf>
    <xf numFmtId="0" fontId="38" fillId="4" borderId="0" xfId="0" applyNumberFormat="1" applyFont="1" applyFill="1" applyAlignment="1">
      <alignment horizontal="left" vertical="top"/>
    </xf>
    <xf numFmtId="0" fontId="0" fillId="4" borderId="0" xfId="0" applyFill="1" applyAlignment="1">
      <alignment horizontal="left" vertical="top" wrapText="1"/>
    </xf>
    <xf numFmtId="0" fontId="1" fillId="4" borderId="0" xfId="1" applyFill="1" applyAlignment="1" applyProtection="1">
      <alignment horizontal="left" vertical="center"/>
    </xf>
    <xf numFmtId="0" fontId="39" fillId="4" borderId="73" xfId="0" applyFont="1" applyFill="1" applyBorder="1" applyAlignment="1">
      <alignment horizontal="center"/>
    </xf>
    <xf numFmtId="0" fontId="35" fillId="4" borderId="0" xfId="0" applyFont="1" applyFill="1" applyBorder="1" applyAlignment="1">
      <alignment horizontal="left" wrapText="1"/>
    </xf>
    <xf numFmtId="0" fontId="10" fillId="4" borderId="0" xfId="0" applyFont="1" applyFill="1" applyAlignment="1">
      <alignment horizontal="left" wrapText="1"/>
    </xf>
    <xf numFmtId="0" fontId="38" fillId="4" borderId="0" xfId="0" applyNumberFormat="1" applyFont="1" applyFill="1" applyAlignment="1">
      <alignment vertical="top"/>
    </xf>
    <xf numFmtId="3" fontId="9" fillId="4" borderId="0" xfId="1" applyNumberFormat="1" applyFont="1" applyFill="1" applyAlignment="1" applyProtection="1">
      <alignment horizontal="left" vertical="top" wrapText="1"/>
    </xf>
    <xf numFmtId="3" fontId="33" fillId="4" borderId="0" xfId="1" applyNumberFormat="1" applyFont="1" applyFill="1" applyAlignment="1" applyProtection="1">
      <alignment horizontal="left" vertical="top" wrapText="1"/>
    </xf>
    <xf numFmtId="0" fontId="10" fillId="4" borderId="0" xfId="0" applyFont="1" applyFill="1" applyAlignment="1">
      <alignment horizontal="left" vertical="top" wrapText="1"/>
    </xf>
    <xf numFmtId="3" fontId="9" fillId="4" borderId="0" xfId="0" applyNumberFormat="1" applyFont="1" applyFill="1" applyAlignment="1">
      <alignment horizontal="left" vertical="top" wrapText="1"/>
    </xf>
    <xf numFmtId="0" fontId="36" fillId="4" borderId="0" xfId="0" applyFont="1" applyFill="1" applyAlignment="1">
      <alignment horizontal="left" vertical="top"/>
    </xf>
    <xf numFmtId="0" fontId="27" fillId="4" borderId="58" xfId="0" applyFont="1" applyFill="1" applyBorder="1" applyAlignment="1">
      <alignment horizontal="center" vertical="top"/>
    </xf>
    <xf numFmtId="0" fontId="38" fillId="4" borderId="0" xfId="0" applyNumberFormat="1" applyFont="1" applyFill="1" applyAlignment="1">
      <alignment horizontal="left"/>
    </xf>
    <xf numFmtId="3" fontId="47" fillId="0" borderId="0" xfId="0" applyNumberFormat="1" applyFont="1" applyFill="1" applyBorder="1" applyAlignment="1">
      <alignment horizontal="center"/>
    </xf>
    <xf numFmtId="3" fontId="46" fillId="0" borderId="0" xfId="0" applyNumberFormat="1" applyFont="1" applyFill="1" applyBorder="1" applyAlignment="1">
      <alignment horizontal="center" vertical="center"/>
    </xf>
    <xf numFmtId="3" fontId="46" fillId="0" borderId="0" xfId="0" applyNumberFormat="1" applyFont="1" applyFill="1" applyBorder="1" applyAlignment="1">
      <alignment horizontal="left" vertical="top"/>
    </xf>
    <xf numFmtId="3" fontId="46" fillId="0" borderId="0" xfId="0" applyNumberFormat="1" applyFont="1" applyFill="1" applyBorder="1" applyAlignment="1">
      <alignment horizontal="center" vertical="top"/>
    </xf>
    <xf numFmtId="3" fontId="46" fillId="0" borderId="0" xfId="0" applyNumberFormat="1" applyFont="1" applyFill="1" applyBorder="1" applyAlignment="1">
      <alignment horizontal="left"/>
    </xf>
    <xf numFmtId="0" fontId="48" fillId="9" borderId="97" xfId="0" applyFont="1" applyFill="1" applyBorder="1" applyAlignment="1">
      <alignment wrapText="1"/>
    </xf>
    <xf numFmtId="0" fontId="48" fillId="9" borderId="98" xfId="0" applyFont="1" applyFill="1" applyBorder="1" applyAlignment="1">
      <alignment wrapText="1"/>
    </xf>
    <xf numFmtId="0" fontId="48" fillId="9" borderId="0" xfId="0" applyFont="1" applyFill="1" applyBorder="1" applyAlignment="1">
      <alignment wrapText="1"/>
    </xf>
  </cellXfs>
  <cellStyles count="3">
    <cellStyle name="Link" xfId="1" builtinId="8"/>
    <cellStyle name="Prozent" xfId="2" builtinId="5"/>
    <cellStyle name="Standard" xfId="0" builtinId="0"/>
  </cellStyles>
  <dxfs count="0"/>
  <tableStyles count="0" defaultTableStyle="TableStyleMedium2" defaultPivotStyle="PivotStyleLight16"/>
  <colors>
    <mruColors>
      <color rgb="FFF8FCD4"/>
      <color rgb="FFFCA39A"/>
      <color rgb="FFFCE9C4"/>
      <color rgb="FFFADDA4"/>
      <color rgb="FFF9DA9D"/>
      <color rgb="FFF4EEA2"/>
      <color rgb="FFE9E477"/>
      <color rgb="FFE9F573"/>
      <color rgb="FFFFFF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2.tmp"/><Relationship Id="rId2" Type="http://schemas.openxmlformats.org/officeDocument/2006/relationships/hyperlink" Target="#Anfang"/><Relationship Id="rId1" Type="http://schemas.openxmlformats.org/officeDocument/2006/relationships/image" Target="../media/image1.jpeg"/><Relationship Id="rId4" Type="http://schemas.openxmlformats.org/officeDocument/2006/relationships/image" Target="../media/image3.tmp"/></Relationships>
</file>

<file path=xl/drawings/_rels/drawing2.xml.rels><?xml version="1.0" encoding="UTF-8" standalone="yes"?>
<Relationships xmlns="http://schemas.openxmlformats.org/package/2006/relationships"><Relationship Id="rId3" Type="http://schemas.openxmlformats.org/officeDocument/2006/relationships/hyperlink" Target="#hilfe"/><Relationship Id="rId2" Type="http://schemas.openxmlformats.org/officeDocument/2006/relationships/hyperlink" Target="#barmittel"/><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3" Type="http://schemas.openxmlformats.org/officeDocument/2006/relationships/hyperlink" Target="https://www.bmf-steuerrechner.de/ekst/eingabeformekst.xhtml" TargetMode="External"/><Relationship Id="rId2" Type="http://schemas.openxmlformats.org/officeDocument/2006/relationships/hyperlink" Target="#hilfe"/><Relationship Id="rId1" Type="http://schemas.openxmlformats.org/officeDocument/2006/relationships/hyperlink" Target="#Anfang"/><Relationship Id="rId4" Type="http://schemas.openxmlformats.org/officeDocument/2006/relationships/image" Target="../media/image1.jpeg"/></Relationships>
</file>

<file path=xl/drawings/_rels/drawing4.xml.rels><?xml version="1.0" encoding="UTF-8" standalone="yes"?>
<Relationships xmlns="http://schemas.openxmlformats.org/package/2006/relationships"><Relationship Id="rId3" Type="http://schemas.openxmlformats.org/officeDocument/2006/relationships/hyperlink" Target="#barmittel"/><Relationship Id="rId2" Type="http://schemas.openxmlformats.org/officeDocument/2006/relationships/image" Target="../media/image6.tmp"/><Relationship Id="rId1" Type="http://schemas.openxmlformats.org/officeDocument/2006/relationships/image" Target="../media/image5.jpeg"/><Relationship Id="rId5" Type="http://schemas.openxmlformats.org/officeDocument/2006/relationships/image" Target="../media/image7.jpg"/><Relationship Id="rId4" Type="http://schemas.openxmlformats.org/officeDocument/2006/relationships/hyperlink" Target="#Anfa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167986</xdr:colOff>
      <xdr:row>0</xdr:row>
      <xdr:rowOff>88090</xdr:rowOff>
    </xdr:from>
    <xdr:to>
      <xdr:col>0</xdr:col>
      <xdr:colOff>859696</xdr:colOff>
      <xdr:row>3</xdr:row>
      <xdr:rowOff>129476</xdr:rowOff>
    </xdr:to>
    <xdr:pic>
      <xdr:nvPicPr>
        <xdr:cNvPr id="1048" name="Picture 4"/>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67986" y="88090"/>
          <a:ext cx="691710" cy="864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1085851</xdr:colOff>
      <xdr:row>54</xdr:row>
      <xdr:rowOff>9525</xdr:rowOff>
    </xdr:from>
    <xdr:to>
      <xdr:col>1</xdr:col>
      <xdr:colOff>723901</xdr:colOff>
      <xdr:row>55</xdr:row>
      <xdr:rowOff>123825</xdr:rowOff>
    </xdr:to>
    <xdr:sp macro="" textlink="">
      <xdr:nvSpPr>
        <xdr:cNvPr id="14" name="Textfeld 13">
          <a:hlinkClick xmlns:r="http://schemas.openxmlformats.org/officeDocument/2006/relationships" r:id="rId2"/>
        </xdr:cNvPr>
        <xdr:cNvSpPr txBox="1"/>
      </xdr:nvSpPr>
      <xdr:spPr>
        <a:xfrm>
          <a:off x="1085851" y="6372225"/>
          <a:ext cx="742950" cy="342900"/>
        </a:xfrm>
        <a:prstGeom prst="rect">
          <a:avLst/>
        </a:prstGeom>
        <a:ln/>
      </xdr:spPr>
      <xdr:style>
        <a:lnRef idx="1">
          <a:schemeClr val="accent2"/>
        </a:lnRef>
        <a:fillRef idx="2">
          <a:schemeClr val="accent2"/>
        </a:fillRef>
        <a:effectRef idx="1">
          <a:schemeClr val="accent2"/>
        </a:effectRef>
        <a:fontRef idx="minor">
          <a:schemeClr val="dk1"/>
        </a:fontRef>
      </xdr:style>
      <xdr:txBody>
        <a:bodyPr vertOverflow="clip" horzOverflow="clip" wrap="square" rtlCol="0" anchor="t"/>
        <a:lstStyle/>
        <a:p>
          <a:pPr algn="ctr"/>
          <a:r>
            <a:rPr lang="de-DE" sz="1600">
              <a:latin typeface="Futura Bk BT" panose="020B0502020204020303" pitchFamily="34" charset="0"/>
            </a:rPr>
            <a:t>Start</a:t>
          </a:r>
        </a:p>
      </xdr:txBody>
    </xdr:sp>
    <xdr:clientData/>
  </xdr:twoCellAnchor>
  <xdr:twoCellAnchor editAs="oneCell">
    <xdr:from>
      <xdr:col>0</xdr:col>
      <xdr:colOff>944555</xdr:colOff>
      <xdr:row>16</xdr:row>
      <xdr:rowOff>79381</xdr:rowOff>
    </xdr:from>
    <xdr:to>
      <xdr:col>10</xdr:col>
      <xdr:colOff>673585</xdr:colOff>
      <xdr:row>20</xdr:row>
      <xdr:rowOff>139054</xdr:rowOff>
    </xdr:to>
    <xdr:pic>
      <xdr:nvPicPr>
        <xdr:cNvPr id="10" name="Grafik 9" descr="Bildschirmausschnitt"/>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944555" y="4548194"/>
          <a:ext cx="7706218" cy="1329672"/>
        </a:xfrm>
        <a:prstGeom prst="rect">
          <a:avLst/>
        </a:prstGeom>
      </xdr:spPr>
    </xdr:pic>
    <xdr:clientData/>
  </xdr:twoCellAnchor>
  <xdr:twoCellAnchor>
    <xdr:from>
      <xdr:col>0</xdr:col>
      <xdr:colOff>865203</xdr:colOff>
      <xdr:row>16</xdr:row>
      <xdr:rowOff>47625</xdr:rowOff>
    </xdr:from>
    <xdr:to>
      <xdr:col>10</xdr:col>
      <xdr:colOff>714390</xdr:colOff>
      <xdr:row>18</xdr:row>
      <xdr:rowOff>31749</xdr:rowOff>
    </xdr:to>
    <xdr:sp macro="" textlink="">
      <xdr:nvSpPr>
        <xdr:cNvPr id="2" name="Abgerundetes Rechteck 1"/>
        <xdr:cNvSpPr/>
      </xdr:nvSpPr>
      <xdr:spPr>
        <a:xfrm>
          <a:off x="865203" y="4516438"/>
          <a:ext cx="7826375" cy="301624"/>
        </a:xfrm>
        <a:prstGeom prst="roundRect">
          <a:avLst/>
        </a:prstGeom>
        <a:noFill/>
        <a:ln w="28575">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0</xdr:col>
      <xdr:colOff>857265</xdr:colOff>
      <xdr:row>19</xdr:row>
      <xdr:rowOff>762000</xdr:rowOff>
    </xdr:from>
    <xdr:to>
      <xdr:col>10</xdr:col>
      <xdr:colOff>706452</xdr:colOff>
      <xdr:row>20</xdr:row>
      <xdr:rowOff>174625</xdr:rowOff>
    </xdr:to>
    <xdr:sp macro="" textlink="">
      <xdr:nvSpPr>
        <xdr:cNvPr id="11" name="Abgerundetes Rechteck 10"/>
        <xdr:cNvSpPr/>
      </xdr:nvSpPr>
      <xdr:spPr>
        <a:xfrm>
          <a:off x="857265" y="5707063"/>
          <a:ext cx="7826375" cy="206375"/>
        </a:xfrm>
        <a:prstGeom prst="roundRect">
          <a:avLst/>
        </a:prstGeom>
        <a:noFill/>
        <a:ln w="28575">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3</xdr:col>
      <xdr:colOff>23827</xdr:colOff>
      <xdr:row>16</xdr:row>
      <xdr:rowOff>7937</xdr:rowOff>
    </xdr:from>
    <xdr:to>
      <xdr:col>3</xdr:col>
      <xdr:colOff>587391</xdr:colOff>
      <xdr:row>20</xdr:row>
      <xdr:rowOff>190499</xdr:rowOff>
    </xdr:to>
    <xdr:sp macro="" textlink="">
      <xdr:nvSpPr>
        <xdr:cNvPr id="12" name="Abgerundetes Rechteck 11"/>
        <xdr:cNvSpPr/>
      </xdr:nvSpPr>
      <xdr:spPr>
        <a:xfrm>
          <a:off x="2651140" y="4476750"/>
          <a:ext cx="563564" cy="1452562"/>
        </a:xfrm>
        <a:prstGeom prst="roundRect">
          <a:avLst/>
        </a:prstGeom>
        <a:noFill/>
        <a:ln w="28575">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3</xdr:col>
      <xdr:colOff>571501</xdr:colOff>
      <xdr:row>11</xdr:row>
      <xdr:rowOff>134937</xdr:rowOff>
    </xdr:from>
    <xdr:to>
      <xdr:col>4</xdr:col>
      <xdr:colOff>769937</xdr:colOff>
      <xdr:row>15</xdr:row>
      <xdr:rowOff>119062</xdr:rowOff>
    </xdr:to>
    <xdr:cxnSp macro="">
      <xdr:nvCxnSpPr>
        <xdr:cNvPr id="4" name="Gerade Verbindung mit Pfeil 3"/>
        <xdr:cNvCxnSpPr/>
      </xdr:nvCxnSpPr>
      <xdr:spPr>
        <a:xfrm flipH="1">
          <a:off x="3198814" y="3063875"/>
          <a:ext cx="960436" cy="1158875"/>
        </a:xfrm>
        <a:prstGeom prst="straightConnector1">
          <a:avLst/>
        </a:prstGeom>
        <a:ln w="3810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619140</xdr:colOff>
      <xdr:row>18</xdr:row>
      <xdr:rowOff>55562</xdr:rowOff>
    </xdr:from>
    <xdr:to>
      <xdr:col>10</xdr:col>
      <xdr:colOff>714390</xdr:colOff>
      <xdr:row>19</xdr:row>
      <xdr:rowOff>746125</xdr:rowOff>
    </xdr:to>
    <xdr:sp macro="" textlink="">
      <xdr:nvSpPr>
        <xdr:cNvPr id="13" name="Abgerundetes Rechteck 12"/>
        <xdr:cNvSpPr/>
      </xdr:nvSpPr>
      <xdr:spPr>
        <a:xfrm>
          <a:off x="3246453" y="4841875"/>
          <a:ext cx="5445125" cy="849313"/>
        </a:xfrm>
        <a:prstGeom prst="roundRect">
          <a:avLst/>
        </a:prstGeom>
        <a:noFill/>
        <a:ln w="28575">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0</xdr:col>
      <xdr:colOff>865204</xdr:colOff>
      <xdr:row>18</xdr:row>
      <xdr:rowOff>47625</xdr:rowOff>
    </xdr:from>
    <xdr:to>
      <xdr:col>3</xdr:col>
      <xdr:colOff>15891</xdr:colOff>
      <xdr:row>19</xdr:row>
      <xdr:rowOff>738188</xdr:rowOff>
    </xdr:to>
    <xdr:sp macro="" textlink="">
      <xdr:nvSpPr>
        <xdr:cNvPr id="19" name="Abgerundetes Rechteck 18"/>
        <xdr:cNvSpPr/>
      </xdr:nvSpPr>
      <xdr:spPr>
        <a:xfrm>
          <a:off x="865204" y="4833938"/>
          <a:ext cx="1778000" cy="849313"/>
        </a:xfrm>
        <a:prstGeom prst="roundRect">
          <a:avLst/>
        </a:prstGeom>
        <a:noFill/>
        <a:ln w="28575">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4</xdr:col>
      <xdr:colOff>635002</xdr:colOff>
      <xdr:row>13</xdr:row>
      <xdr:rowOff>484187</xdr:rowOff>
    </xdr:from>
    <xdr:to>
      <xdr:col>5</xdr:col>
      <xdr:colOff>500062</xdr:colOff>
      <xdr:row>18</xdr:row>
      <xdr:rowOff>0</xdr:rowOff>
    </xdr:to>
    <xdr:cxnSp macro="">
      <xdr:nvCxnSpPr>
        <xdr:cNvPr id="21" name="Gerade Verbindung mit Pfeil 20"/>
        <xdr:cNvCxnSpPr/>
      </xdr:nvCxnSpPr>
      <xdr:spPr>
        <a:xfrm flipH="1">
          <a:off x="4024315" y="3921125"/>
          <a:ext cx="642935" cy="658813"/>
        </a:xfrm>
        <a:prstGeom prst="straightConnector1">
          <a:avLst/>
        </a:prstGeom>
        <a:ln w="38100">
          <a:solidFill>
            <a:srgbClr val="92D05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xdr:col>
      <xdr:colOff>476259</xdr:colOff>
      <xdr:row>45</xdr:row>
      <xdr:rowOff>22213</xdr:rowOff>
    </xdr:from>
    <xdr:to>
      <xdr:col>7</xdr:col>
      <xdr:colOff>308674</xdr:colOff>
      <xdr:row>50</xdr:row>
      <xdr:rowOff>98583</xdr:rowOff>
    </xdr:to>
    <xdr:pic>
      <xdr:nvPicPr>
        <xdr:cNvPr id="25" name="Grafik 24" descr="Bildschirmausschnitt"/>
        <xdr:cNvPicPr>
          <a:picLocks noChangeAspect="1"/>
        </xdr:cNvPicPr>
      </xdr:nvPicPr>
      <xdr:blipFill rotWithShape="1">
        <a:blip xmlns:r="http://schemas.openxmlformats.org/officeDocument/2006/relationships" r:embed="rId4">
          <a:extLst>
            <a:ext uri="{28A0092B-C50C-407E-A947-70E740481C1C}">
              <a14:useLocalDpi xmlns:a14="http://schemas.microsoft.com/office/drawing/2010/main" val="0"/>
            </a:ext>
          </a:extLst>
        </a:blip>
        <a:srcRect l="10596" t="26187"/>
        <a:stretch/>
      </xdr:blipFill>
      <xdr:spPr>
        <a:xfrm>
          <a:off x="1579572" y="13515963"/>
          <a:ext cx="4420290" cy="870119"/>
        </a:xfrm>
        <a:prstGeom prst="rect">
          <a:avLst/>
        </a:prstGeom>
        <a:ln w="12700">
          <a:solidFill>
            <a:schemeClr val="tx1"/>
          </a:solidFill>
        </a:ln>
      </xdr:spPr>
    </xdr:pic>
    <xdr:clientData/>
  </xdr:twoCellAnchor>
  <xdr:twoCellAnchor>
    <xdr:from>
      <xdr:col>5</xdr:col>
      <xdr:colOff>704859</xdr:colOff>
      <xdr:row>42</xdr:row>
      <xdr:rowOff>142864</xdr:rowOff>
    </xdr:from>
    <xdr:to>
      <xdr:col>7</xdr:col>
      <xdr:colOff>190509</xdr:colOff>
      <xdr:row>48</xdr:row>
      <xdr:rowOff>98414</xdr:rowOff>
    </xdr:to>
    <xdr:cxnSp macro="">
      <xdr:nvCxnSpPr>
        <xdr:cNvPr id="26" name="Gerade Verbindung mit Pfeil 25"/>
        <xdr:cNvCxnSpPr/>
      </xdr:nvCxnSpPr>
      <xdr:spPr>
        <a:xfrm flipH="1">
          <a:off x="4872047" y="13160364"/>
          <a:ext cx="1009650" cy="90805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561984</xdr:colOff>
      <xdr:row>42</xdr:row>
      <xdr:rowOff>152389</xdr:rowOff>
    </xdr:from>
    <xdr:to>
      <xdr:col>6</xdr:col>
      <xdr:colOff>47634</xdr:colOff>
      <xdr:row>48</xdr:row>
      <xdr:rowOff>107939</xdr:rowOff>
    </xdr:to>
    <xdr:cxnSp macro="">
      <xdr:nvCxnSpPr>
        <xdr:cNvPr id="27" name="Gerade Verbindung mit Pfeil 26"/>
        <xdr:cNvCxnSpPr/>
      </xdr:nvCxnSpPr>
      <xdr:spPr>
        <a:xfrm flipH="1">
          <a:off x="3951297" y="13169889"/>
          <a:ext cx="1025525" cy="90805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247659</xdr:colOff>
      <xdr:row>42</xdr:row>
      <xdr:rowOff>152389</xdr:rowOff>
    </xdr:from>
    <xdr:to>
      <xdr:col>4</xdr:col>
      <xdr:colOff>495309</xdr:colOff>
      <xdr:row>48</xdr:row>
      <xdr:rowOff>107939</xdr:rowOff>
    </xdr:to>
    <xdr:cxnSp macro="">
      <xdr:nvCxnSpPr>
        <xdr:cNvPr id="28" name="Gerade Verbindung mit Pfeil 27"/>
        <xdr:cNvCxnSpPr/>
      </xdr:nvCxnSpPr>
      <xdr:spPr>
        <a:xfrm flipH="1">
          <a:off x="2874972" y="13169889"/>
          <a:ext cx="1009650" cy="90805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323849</xdr:colOff>
      <xdr:row>0</xdr:row>
      <xdr:rowOff>109818</xdr:rowOff>
    </xdr:from>
    <xdr:to>
      <xdr:col>0</xdr:col>
      <xdr:colOff>1015559</xdr:colOff>
      <xdr:row>4</xdr:row>
      <xdr:rowOff>68943</xdr:rowOff>
    </xdr:to>
    <xdr:pic>
      <xdr:nvPicPr>
        <xdr:cNvPr id="4" name="Picture 4"/>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323849" y="109818"/>
          <a:ext cx="691710" cy="864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0</xdr:colOff>
      <xdr:row>236</xdr:row>
      <xdr:rowOff>0</xdr:rowOff>
    </xdr:from>
    <xdr:to>
      <xdr:col>2</xdr:col>
      <xdr:colOff>209550</xdr:colOff>
      <xdr:row>238</xdr:row>
      <xdr:rowOff>19050</xdr:rowOff>
    </xdr:to>
    <xdr:sp macro="" textlink="">
      <xdr:nvSpPr>
        <xdr:cNvPr id="6" name="Textfeld 5">
          <a:hlinkClick xmlns:r="http://schemas.openxmlformats.org/officeDocument/2006/relationships" r:id="rId2"/>
        </xdr:cNvPr>
        <xdr:cNvSpPr txBox="1"/>
      </xdr:nvSpPr>
      <xdr:spPr>
        <a:xfrm>
          <a:off x="1609725" y="37766625"/>
          <a:ext cx="2952750" cy="342900"/>
        </a:xfrm>
        <a:prstGeom prst="rect">
          <a:avLst/>
        </a:prstGeom>
        <a:ln/>
      </xdr:spPr>
      <xdr:style>
        <a:lnRef idx="1">
          <a:schemeClr val="accent2"/>
        </a:lnRef>
        <a:fillRef idx="2">
          <a:schemeClr val="accent2"/>
        </a:fillRef>
        <a:effectRef idx="1">
          <a:schemeClr val="accent2"/>
        </a:effectRef>
        <a:fontRef idx="minor">
          <a:schemeClr val="dk1"/>
        </a:fontRef>
      </xdr:style>
      <xdr:txBody>
        <a:bodyPr vertOverflow="clip" horzOverflow="clip" wrap="square" rtlCol="0" anchor="t"/>
        <a:lstStyle/>
        <a:p>
          <a:pPr algn="ctr"/>
          <a:r>
            <a:rPr lang="de-DE" sz="1600">
              <a:latin typeface="Futura Bk BT" panose="020B0502020204020303" pitchFamily="34" charset="0"/>
            </a:rPr>
            <a:t>Weiter zum Liquiditätsplan</a:t>
          </a:r>
        </a:p>
      </xdr:txBody>
    </xdr:sp>
    <xdr:clientData/>
  </xdr:twoCellAnchor>
  <xdr:twoCellAnchor>
    <xdr:from>
      <xdr:col>4</xdr:col>
      <xdr:colOff>0</xdr:colOff>
      <xdr:row>236</xdr:row>
      <xdr:rowOff>0</xdr:rowOff>
    </xdr:from>
    <xdr:to>
      <xdr:col>10</xdr:col>
      <xdr:colOff>0</xdr:colOff>
      <xdr:row>238</xdr:row>
      <xdr:rowOff>19050</xdr:rowOff>
    </xdr:to>
    <xdr:sp macro="" textlink="">
      <xdr:nvSpPr>
        <xdr:cNvPr id="7" name="Textfeld 6">
          <a:hlinkClick xmlns:r="http://schemas.openxmlformats.org/officeDocument/2006/relationships" r:id="rId3"/>
        </xdr:cNvPr>
        <xdr:cNvSpPr txBox="1"/>
      </xdr:nvSpPr>
      <xdr:spPr>
        <a:xfrm>
          <a:off x="5695950" y="37766625"/>
          <a:ext cx="2952750" cy="342900"/>
        </a:xfrm>
        <a:prstGeom prst="rect">
          <a:avLst/>
        </a:prstGeom>
        <a:ln/>
      </xdr:spPr>
      <xdr:style>
        <a:lnRef idx="1">
          <a:schemeClr val="accent2"/>
        </a:lnRef>
        <a:fillRef idx="2">
          <a:schemeClr val="accent2"/>
        </a:fillRef>
        <a:effectRef idx="1">
          <a:schemeClr val="accent2"/>
        </a:effectRef>
        <a:fontRef idx="minor">
          <a:schemeClr val="dk1"/>
        </a:fontRef>
      </xdr:style>
      <xdr:txBody>
        <a:bodyPr vertOverflow="clip" horzOverflow="clip" wrap="square" rtlCol="0" anchor="t"/>
        <a:lstStyle/>
        <a:p>
          <a:pPr algn="ctr"/>
          <a:r>
            <a:rPr lang="de-DE" sz="1600">
              <a:latin typeface="Futura Bk BT" panose="020B0502020204020303" pitchFamily="34" charset="0"/>
            </a:rPr>
            <a:t>Weiter zur Hilfe</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1566335</xdr:colOff>
      <xdr:row>37</xdr:row>
      <xdr:rowOff>0</xdr:rowOff>
    </xdr:from>
    <xdr:to>
      <xdr:col>1</xdr:col>
      <xdr:colOff>2910418</xdr:colOff>
      <xdr:row>39</xdr:row>
      <xdr:rowOff>19050</xdr:rowOff>
    </xdr:to>
    <xdr:sp macro="" textlink="">
      <xdr:nvSpPr>
        <xdr:cNvPr id="4" name="Textfeld 3">
          <a:hlinkClick xmlns:r="http://schemas.openxmlformats.org/officeDocument/2006/relationships" r:id="rId1"/>
        </xdr:cNvPr>
        <xdr:cNvSpPr txBox="1"/>
      </xdr:nvSpPr>
      <xdr:spPr>
        <a:xfrm>
          <a:off x="1566335" y="7313083"/>
          <a:ext cx="2952750" cy="336550"/>
        </a:xfrm>
        <a:prstGeom prst="rect">
          <a:avLst/>
        </a:prstGeom>
        <a:ln/>
      </xdr:spPr>
      <xdr:style>
        <a:lnRef idx="1">
          <a:schemeClr val="accent2"/>
        </a:lnRef>
        <a:fillRef idx="2">
          <a:schemeClr val="accent2"/>
        </a:fillRef>
        <a:effectRef idx="1">
          <a:schemeClr val="accent2"/>
        </a:effectRef>
        <a:fontRef idx="minor">
          <a:schemeClr val="dk1"/>
        </a:fontRef>
      </xdr:style>
      <xdr:txBody>
        <a:bodyPr vertOverflow="clip" horzOverflow="clip" wrap="square" rtlCol="0" anchor="t"/>
        <a:lstStyle/>
        <a:p>
          <a:pPr algn="ctr"/>
          <a:r>
            <a:rPr lang="de-DE" sz="1600">
              <a:latin typeface="Futura Bk BT" panose="020B0502020204020303" pitchFamily="34" charset="0"/>
            </a:rPr>
            <a:t>Zurück zum Finanzplan</a:t>
          </a:r>
        </a:p>
      </xdr:txBody>
    </xdr:sp>
    <xdr:clientData/>
  </xdr:twoCellAnchor>
  <xdr:twoCellAnchor>
    <xdr:from>
      <xdr:col>4</xdr:col>
      <xdr:colOff>104775</xdr:colOff>
      <xdr:row>37</xdr:row>
      <xdr:rowOff>0</xdr:rowOff>
    </xdr:from>
    <xdr:to>
      <xdr:col>7</xdr:col>
      <xdr:colOff>0</xdr:colOff>
      <xdr:row>39</xdr:row>
      <xdr:rowOff>19050</xdr:rowOff>
    </xdr:to>
    <xdr:sp macro="" textlink="">
      <xdr:nvSpPr>
        <xdr:cNvPr id="5" name="Textfeld 4">
          <a:hlinkClick xmlns:r="http://schemas.openxmlformats.org/officeDocument/2006/relationships" r:id="rId2"/>
        </xdr:cNvPr>
        <xdr:cNvSpPr txBox="1"/>
      </xdr:nvSpPr>
      <xdr:spPr>
        <a:xfrm>
          <a:off x="5381625" y="10401300"/>
          <a:ext cx="2952750" cy="342900"/>
        </a:xfrm>
        <a:prstGeom prst="rect">
          <a:avLst/>
        </a:prstGeom>
        <a:ln/>
      </xdr:spPr>
      <xdr:style>
        <a:lnRef idx="1">
          <a:schemeClr val="accent2"/>
        </a:lnRef>
        <a:fillRef idx="2">
          <a:schemeClr val="accent2"/>
        </a:fillRef>
        <a:effectRef idx="1">
          <a:schemeClr val="accent2"/>
        </a:effectRef>
        <a:fontRef idx="minor">
          <a:schemeClr val="dk1"/>
        </a:fontRef>
      </xdr:style>
      <xdr:txBody>
        <a:bodyPr vertOverflow="clip" horzOverflow="clip" wrap="square" rtlCol="0" anchor="t"/>
        <a:lstStyle/>
        <a:p>
          <a:pPr algn="ctr"/>
          <a:r>
            <a:rPr lang="de-DE" sz="1600">
              <a:latin typeface="Futura Bk BT" panose="020B0502020204020303" pitchFamily="34" charset="0"/>
            </a:rPr>
            <a:t>Weiter zur Hilfe</a:t>
          </a:r>
        </a:p>
      </xdr:txBody>
    </xdr:sp>
    <xdr:clientData/>
  </xdr:twoCellAnchor>
  <xdr:twoCellAnchor>
    <xdr:from>
      <xdr:col>8</xdr:col>
      <xdr:colOff>433920</xdr:colOff>
      <xdr:row>37</xdr:row>
      <xdr:rowOff>0</xdr:rowOff>
    </xdr:from>
    <xdr:to>
      <xdr:col>13</xdr:col>
      <xdr:colOff>591553</xdr:colOff>
      <xdr:row>39</xdr:row>
      <xdr:rowOff>19050</xdr:rowOff>
    </xdr:to>
    <xdr:sp macro="" textlink="">
      <xdr:nvSpPr>
        <xdr:cNvPr id="6" name="Textfeld 5">
          <a:hlinkClick xmlns:r="http://schemas.openxmlformats.org/officeDocument/2006/relationships" r:id="rId3"/>
        </xdr:cNvPr>
        <xdr:cNvSpPr txBox="1"/>
      </xdr:nvSpPr>
      <xdr:spPr>
        <a:xfrm>
          <a:off x="8956288" y="6336632"/>
          <a:ext cx="3967633" cy="339892"/>
        </a:xfrm>
        <a:prstGeom prst="rect">
          <a:avLst/>
        </a:prstGeom>
        <a:ln/>
      </xdr:spPr>
      <xdr:style>
        <a:lnRef idx="1">
          <a:schemeClr val="accent2"/>
        </a:lnRef>
        <a:fillRef idx="2">
          <a:schemeClr val="accent2"/>
        </a:fillRef>
        <a:effectRef idx="1">
          <a:schemeClr val="accent2"/>
        </a:effectRef>
        <a:fontRef idx="minor">
          <a:schemeClr val="dk1"/>
        </a:fontRef>
      </xdr:style>
      <xdr:txBody>
        <a:bodyPr vertOverflow="clip" horzOverflow="clip" wrap="square" rtlCol="0" anchor="t"/>
        <a:lstStyle/>
        <a:p>
          <a:pPr algn="ctr"/>
          <a:r>
            <a:rPr lang="de-DE" sz="1600">
              <a:latin typeface="Futura Bk BT" panose="020B0502020204020303" pitchFamily="34" charset="0"/>
            </a:rPr>
            <a:t>Einkommenssteuerrechner</a:t>
          </a:r>
          <a:r>
            <a:rPr lang="de-DE" sz="1600" baseline="0">
              <a:latin typeface="Futura Bk BT" panose="020B0502020204020303" pitchFamily="34" charset="0"/>
            </a:rPr>
            <a:t> (externer Link)</a:t>
          </a:r>
          <a:endParaRPr lang="de-DE" sz="1600">
            <a:latin typeface="Futura Bk BT" panose="020B0502020204020303" pitchFamily="34" charset="0"/>
          </a:endParaRPr>
        </a:p>
      </xdr:txBody>
    </xdr:sp>
    <xdr:clientData/>
  </xdr:twoCellAnchor>
  <xdr:twoCellAnchor editAs="oneCell">
    <xdr:from>
      <xdr:col>0</xdr:col>
      <xdr:colOff>285749</xdr:colOff>
      <xdr:row>0</xdr:row>
      <xdr:rowOff>109487</xdr:rowOff>
    </xdr:from>
    <xdr:to>
      <xdr:col>0</xdr:col>
      <xdr:colOff>977459</xdr:colOff>
      <xdr:row>4</xdr:row>
      <xdr:rowOff>91171</xdr:rowOff>
    </xdr:to>
    <xdr:pic>
      <xdr:nvPicPr>
        <xdr:cNvPr id="8" name="Picture 4"/>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bwMode="auto">
        <a:xfrm>
          <a:off x="285749" y="109487"/>
          <a:ext cx="691710" cy="864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62056</xdr:colOff>
      <xdr:row>0</xdr:row>
      <xdr:rowOff>94331</xdr:rowOff>
    </xdr:from>
    <xdr:to>
      <xdr:col>0</xdr:col>
      <xdr:colOff>724945</xdr:colOff>
      <xdr:row>5</xdr:row>
      <xdr:rowOff>1581</xdr:rowOff>
    </xdr:to>
    <xdr:pic>
      <xdr:nvPicPr>
        <xdr:cNvPr id="2" name="Picture 4"/>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62056" y="94331"/>
          <a:ext cx="662889" cy="828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751794</xdr:colOff>
      <xdr:row>25</xdr:row>
      <xdr:rowOff>286882</xdr:rowOff>
    </xdr:from>
    <xdr:to>
      <xdr:col>2</xdr:col>
      <xdr:colOff>2405773</xdr:colOff>
      <xdr:row>28</xdr:row>
      <xdr:rowOff>293687</xdr:rowOff>
    </xdr:to>
    <xdr:pic>
      <xdr:nvPicPr>
        <xdr:cNvPr id="3" name="Grafik 2" descr="Bildschirmausschnitt"/>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58833"/>
        <a:stretch/>
      </xdr:blipFill>
      <xdr:spPr>
        <a:xfrm>
          <a:off x="751794" y="5136695"/>
          <a:ext cx="4368604" cy="1197430"/>
        </a:xfrm>
        <a:prstGeom prst="rect">
          <a:avLst/>
        </a:prstGeom>
      </xdr:spPr>
    </xdr:pic>
    <xdr:clientData/>
  </xdr:twoCellAnchor>
  <xdr:twoCellAnchor>
    <xdr:from>
      <xdr:col>0</xdr:col>
      <xdr:colOff>754063</xdr:colOff>
      <xdr:row>113</xdr:row>
      <xdr:rowOff>357187</xdr:rowOff>
    </xdr:from>
    <xdr:to>
      <xdr:col>2</xdr:col>
      <xdr:colOff>1095904</xdr:colOff>
      <xdr:row>114</xdr:row>
      <xdr:rowOff>114300</xdr:rowOff>
    </xdr:to>
    <xdr:sp macro="" textlink="">
      <xdr:nvSpPr>
        <xdr:cNvPr id="9" name="Textfeld 8">
          <a:hlinkClick xmlns:r="http://schemas.openxmlformats.org/officeDocument/2006/relationships" r:id="rId3"/>
        </xdr:cNvPr>
        <xdr:cNvSpPr txBox="1"/>
      </xdr:nvSpPr>
      <xdr:spPr>
        <a:xfrm>
          <a:off x="754063" y="29035375"/>
          <a:ext cx="3056466" cy="336550"/>
        </a:xfrm>
        <a:prstGeom prst="rect">
          <a:avLst/>
        </a:prstGeom>
        <a:gradFill rotWithShape="1">
          <a:gsLst>
            <a:gs pos="0">
              <a:srgbClr val="ED7D31">
                <a:lumMod val="110000"/>
                <a:satMod val="105000"/>
                <a:tint val="67000"/>
              </a:srgbClr>
            </a:gs>
            <a:gs pos="50000">
              <a:srgbClr val="ED7D31">
                <a:lumMod val="105000"/>
                <a:satMod val="103000"/>
                <a:tint val="73000"/>
              </a:srgbClr>
            </a:gs>
            <a:gs pos="100000">
              <a:srgbClr val="ED7D31">
                <a:lumMod val="105000"/>
                <a:satMod val="109000"/>
                <a:tint val="81000"/>
              </a:srgbClr>
            </a:gs>
          </a:gsLst>
          <a:lin ang="5400000" scaled="0"/>
        </a:gradFill>
        <a:ln w="6350" cap="flat" cmpd="sng" algn="ctr">
          <a:solidFill>
            <a:srgbClr val="ED7D31"/>
          </a:solidFill>
          <a:prstDash val="solid"/>
          <a:miter lim="800000"/>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de-DE" sz="1600" b="0" i="0" u="none" strike="noStrike" kern="0" cap="none" spc="0" normalizeH="0" baseline="0" noProof="0">
              <a:ln>
                <a:noFill/>
              </a:ln>
              <a:solidFill>
                <a:sysClr val="windowText" lastClr="000000"/>
              </a:solidFill>
              <a:effectLst/>
              <a:uLnTx/>
              <a:uFillTx/>
              <a:latin typeface="Futura Bk BT" panose="020B0502020204020303" pitchFamily="34" charset="0"/>
              <a:ea typeface="+mn-ea"/>
              <a:cs typeface="+mn-cs"/>
            </a:rPr>
            <a:t>Zurück zum Liquiditätsplan</a:t>
          </a:r>
        </a:p>
      </xdr:txBody>
    </xdr:sp>
    <xdr:clientData/>
  </xdr:twoCellAnchor>
  <xdr:twoCellAnchor>
    <xdr:from>
      <xdr:col>1</xdr:col>
      <xdr:colOff>0</xdr:colOff>
      <xdr:row>96</xdr:row>
      <xdr:rowOff>0</xdr:rowOff>
    </xdr:from>
    <xdr:to>
      <xdr:col>2</xdr:col>
      <xdr:colOff>1000125</xdr:colOff>
      <xdr:row>97</xdr:row>
      <xdr:rowOff>146050</xdr:rowOff>
    </xdr:to>
    <xdr:sp macro="" textlink="">
      <xdr:nvSpPr>
        <xdr:cNvPr id="11" name="Textfeld 10">
          <a:hlinkClick xmlns:r="http://schemas.openxmlformats.org/officeDocument/2006/relationships" r:id="rId4"/>
        </xdr:cNvPr>
        <xdr:cNvSpPr txBox="1"/>
      </xdr:nvSpPr>
      <xdr:spPr>
        <a:xfrm>
          <a:off x="762000" y="24820563"/>
          <a:ext cx="2952750" cy="336550"/>
        </a:xfrm>
        <a:prstGeom prst="rect">
          <a:avLst/>
        </a:prstGeom>
        <a:ln/>
      </xdr:spPr>
      <xdr:style>
        <a:lnRef idx="1">
          <a:schemeClr val="accent2"/>
        </a:lnRef>
        <a:fillRef idx="2">
          <a:schemeClr val="accent2"/>
        </a:fillRef>
        <a:effectRef idx="1">
          <a:schemeClr val="accent2"/>
        </a:effectRef>
        <a:fontRef idx="minor">
          <a:schemeClr val="dk1"/>
        </a:fontRef>
      </xdr:style>
      <xdr:txBody>
        <a:bodyPr vertOverflow="clip" horzOverflow="clip" wrap="square" rtlCol="0" anchor="t"/>
        <a:lstStyle/>
        <a:p>
          <a:pPr algn="ctr"/>
          <a:r>
            <a:rPr lang="de-DE" sz="1600">
              <a:latin typeface="Futura Bk BT" panose="020B0502020204020303" pitchFamily="34" charset="0"/>
            </a:rPr>
            <a:t>Zurück zum Finanzplan</a:t>
          </a:r>
        </a:p>
      </xdr:txBody>
    </xdr:sp>
    <xdr:clientData/>
  </xdr:twoCellAnchor>
  <xdr:twoCellAnchor editAs="oneCell">
    <xdr:from>
      <xdr:col>0</xdr:col>
      <xdr:colOff>674687</xdr:colOff>
      <xdr:row>41</xdr:row>
      <xdr:rowOff>71438</xdr:rowOff>
    </xdr:from>
    <xdr:to>
      <xdr:col>8</xdr:col>
      <xdr:colOff>700087</xdr:colOff>
      <xdr:row>72</xdr:row>
      <xdr:rowOff>68449</xdr:rowOff>
    </xdr:to>
    <xdr:pic>
      <xdr:nvPicPr>
        <xdr:cNvPr id="7" name="Grafik 6"/>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674687" y="12199938"/>
          <a:ext cx="10058400" cy="491826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omments" Target="../comments1.xml"/><Relationship Id="rId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hyperlink" Target="https://www.bmf-steuerrechner.de/ekst/eingabeformekst.xhtml" TargetMode="External"/><Relationship Id="rId2" Type="http://schemas.openxmlformats.org/officeDocument/2006/relationships/hyperlink" Target="http://www.bundesfinanzministerium.de/Content/DE/Standardartikel/Themen/Steuern/Weitere_Steuerthemen/Betriebspruefung/AfA-Tabellen/afa-tabellen.html" TargetMode="External"/><Relationship Id="rId1" Type="http://schemas.openxmlformats.org/officeDocument/2006/relationships/hyperlink" Target="http://www.finanzamt.bayern.de/Informationen/Steuerinfos/Broschueren/" TargetMode="External"/><Relationship Id="rId5" Type="http://schemas.openxmlformats.org/officeDocument/2006/relationships/drawing" Target="../drawings/drawing4.xml"/><Relationship Id="rId4"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
    <pageSetUpPr fitToPage="1"/>
  </sheetPr>
  <dimension ref="A1:L73"/>
  <sheetViews>
    <sheetView showGridLines="0" showRowColHeaders="0" tabSelected="1" zoomScale="110" zoomScaleNormal="110" zoomScaleSheetLayoutView="90" workbookViewId="0">
      <selection activeCell="F2" sqref="F2:L2"/>
    </sheetView>
  </sheetViews>
  <sheetFormatPr baseColWidth="10" defaultRowHeight="12.75" x14ac:dyDescent="0.2"/>
  <cols>
    <col min="1" max="1" width="16.5703125" customWidth="1"/>
    <col min="5" max="5" width="11.7109375" customWidth="1"/>
  </cols>
  <sheetData>
    <row r="1" spans="1:12" ht="20.25" customHeight="1" thickBot="1" x14ac:dyDescent="0.35">
      <c r="A1" s="358" t="s">
        <v>113</v>
      </c>
      <c r="B1" s="358"/>
      <c r="C1" s="358"/>
      <c r="D1" s="358"/>
      <c r="E1" s="358"/>
      <c r="F1" s="358"/>
      <c r="G1" s="358"/>
      <c r="H1" s="358"/>
      <c r="I1" s="358"/>
      <c r="J1" s="358"/>
      <c r="K1" s="358"/>
    </row>
    <row r="2" spans="1:12" ht="31.5" customHeight="1" thickTop="1" x14ac:dyDescent="0.2">
      <c r="A2" s="63"/>
      <c r="B2" s="63"/>
      <c r="C2" s="63"/>
      <c r="D2" s="63"/>
      <c r="E2" s="63"/>
      <c r="F2" s="493" t="s">
        <v>259</v>
      </c>
      <c r="G2" s="493"/>
      <c r="H2" s="493"/>
      <c r="I2" s="493"/>
      <c r="J2" s="493"/>
      <c r="K2" s="493"/>
      <c r="L2" s="493"/>
    </row>
    <row r="3" spans="1:12" x14ac:dyDescent="0.2">
      <c r="A3" s="63"/>
      <c r="B3" s="66" t="s">
        <v>79</v>
      </c>
      <c r="C3" s="63"/>
      <c r="D3" s="63"/>
      <c r="E3" s="63"/>
      <c r="F3" s="63"/>
      <c r="G3" s="63"/>
      <c r="H3" s="63"/>
      <c r="I3" s="63"/>
      <c r="J3" s="63"/>
      <c r="K3" s="63"/>
    </row>
    <row r="4" spans="1:12" ht="12.75" customHeight="1" x14ac:dyDescent="0.2">
      <c r="A4" s="63"/>
      <c r="B4" s="66"/>
      <c r="C4" s="63"/>
      <c r="D4" s="63"/>
      <c r="E4" s="63"/>
      <c r="F4" s="63"/>
      <c r="G4" s="63"/>
      <c r="H4" s="63"/>
      <c r="I4" s="63"/>
      <c r="J4" s="63"/>
      <c r="K4" s="63"/>
    </row>
    <row r="5" spans="1:12" ht="39.75" customHeight="1" x14ac:dyDescent="0.2">
      <c r="A5" s="63"/>
      <c r="B5" s="350" t="s">
        <v>224</v>
      </c>
      <c r="C5" s="350"/>
      <c r="D5" s="350"/>
      <c r="E5" s="350"/>
      <c r="F5" s="350"/>
      <c r="G5" s="350"/>
      <c r="H5" s="350"/>
      <c r="I5" s="350"/>
      <c r="J5" s="350"/>
      <c r="K5" s="350"/>
    </row>
    <row r="6" spans="1:12" ht="12.75" customHeight="1" x14ac:dyDescent="0.2">
      <c r="A6" s="63"/>
      <c r="B6" s="108"/>
      <c r="C6" s="108"/>
      <c r="D6" s="108"/>
      <c r="E6" s="108"/>
      <c r="F6" s="108"/>
      <c r="G6" s="108"/>
      <c r="H6" s="108"/>
      <c r="I6" s="108"/>
      <c r="J6" s="108"/>
      <c r="K6" s="108"/>
    </row>
    <row r="7" spans="1:12" ht="43.5" customHeight="1" x14ac:dyDescent="0.2">
      <c r="A7" s="63"/>
      <c r="B7" s="350" t="s">
        <v>192</v>
      </c>
      <c r="C7" s="350"/>
      <c r="D7" s="350"/>
      <c r="E7" s="350"/>
      <c r="F7" s="350"/>
      <c r="G7" s="350"/>
      <c r="H7" s="350"/>
      <c r="I7" s="350"/>
      <c r="J7" s="350"/>
      <c r="K7" s="350"/>
    </row>
    <row r="8" spans="1:12" ht="12.75" customHeight="1" x14ac:dyDescent="0.2">
      <c r="A8" s="63"/>
      <c r="B8" s="108"/>
      <c r="C8" s="108"/>
      <c r="D8" s="108"/>
      <c r="E8" s="108"/>
      <c r="F8" s="108"/>
      <c r="G8" s="108"/>
      <c r="H8" s="108"/>
      <c r="I8" s="108"/>
      <c r="J8" s="108"/>
      <c r="K8" s="108"/>
    </row>
    <row r="9" spans="1:12" ht="51" customHeight="1" x14ac:dyDescent="0.2">
      <c r="A9" s="63"/>
      <c r="B9" s="351" t="s">
        <v>232</v>
      </c>
      <c r="C9" s="351"/>
      <c r="D9" s="351"/>
      <c r="E9" s="351"/>
      <c r="F9" s="351"/>
      <c r="G9" s="351"/>
      <c r="H9" s="351"/>
      <c r="I9" s="351"/>
      <c r="J9" s="351"/>
      <c r="K9" s="351"/>
    </row>
    <row r="10" spans="1:12" ht="12.75" customHeight="1" x14ac:dyDescent="0.2">
      <c r="A10" s="63"/>
      <c r="B10" s="352"/>
      <c r="C10" s="352"/>
      <c r="D10" s="352"/>
      <c r="E10" s="352"/>
      <c r="F10" s="352"/>
      <c r="G10" s="352"/>
      <c r="H10" s="352"/>
      <c r="I10" s="352"/>
      <c r="J10" s="352"/>
      <c r="K10" s="352"/>
    </row>
    <row r="11" spans="1:12" ht="15" x14ac:dyDescent="0.25">
      <c r="A11" s="63"/>
      <c r="B11" s="173" t="s">
        <v>193</v>
      </c>
      <c r="C11" s="63"/>
      <c r="D11" s="63"/>
      <c r="E11" s="63"/>
      <c r="F11" s="63"/>
      <c r="G11" s="63"/>
      <c r="H11" s="63"/>
      <c r="I11" s="63"/>
      <c r="J11" s="63"/>
      <c r="K11" s="63"/>
    </row>
    <row r="12" spans="1:12" ht="27.75" customHeight="1" x14ac:dyDescent="0.2">
      <c r="A12" s="63"/>
      <c r="B12" s="66"/>
      <c r="C12" s="63"/>
      <c r="D12" s="63"/>
      <c r="E12" s="63"/>
      <c r="F12" s="350" t="s">
        <v>225</v>
      </c>
      <c r="G12" s="350"/>
      <c r="H12" s="350"/>
      <c r="I12" s="350"/>
      <c r="J12" s="350"/>
      <c r="K12" s="350"/>
    </row>
    <row r="13" spans="1:12" x14ac:dyDescent="0.2">
      <c r="A13" s="63"/>
      <c r="B13" s="66"/>
      <c r="C13" s="63"/>
      <c r="D13" s="63"/>
      <c r="E13" s="63"/>
      <c r="F13" s="63"/>
      <c r="G13" s="63"/>
      <c r="H13" s="63"/>
      <c r="I13" s="63"/>
      <c r="J13" s="63"/>
      <c r="K13" s="63"/>
    </row>
    <row r="14" spans="1:12" ht="39.75" customHeight="1" x14ac:dyDescent="0.2">
      <c r="A14" s="63"/>
      <c r="B14" s="63"/>
      <c r="C14" s="104"/>
      <c r="D14" s="104"/>
      <c r="E14" s="104"/>
      <c r="F14" s="357" t="s">
        <v>230</v>
      </c>
      <c r="G14" s="357"/>
      <c r="H14" s="357"/>
      <c r="I14" s="357"/>
      <c r="J14" s="357"/>
      <c r="K14" s="357"/>
    </row>
    <row r="15" spans="1:12" ht="12.75" customHeight="1" x14ac:dyDescent="0.2">
      <c r="A15" s="63"/>
      <c r="B15" s="63"/>
      <c r="C15" s="104"/>
      <c r="D15" s="104"/>
      <c r="E15" s="104"/>
      <c r="F15" s="104"/>
      <c r="G15" s="63"/>
      <c r="H15" s="63"/>
      <c r="I15" s="63"/>
      <c r="J15" s="63"/>
      <c r="K15" s="63"/>
    </row>
    <row r="16" spans="1:12" ht="12.75" customHeight="1" x14ac:dyDescent="0.2">
      <c r="A16" s="63"/>
      <c r="B16" s="63"/>
      <c r="C16" s="104"/>
      <c r="D16" s="104"/>
      <c r="E16" s="104"/>
      <c r="F16" s="104"/>
      <c r="G16" s="63"/>
      <c r="H16" s="63"/>
      <c r="I16" s="63"/>
      <c r="J16" s="63"/>
      <c r="K16" s="63"/>
    </row>
    <row r="17" spans="1:11" x14ac:dyDescent="0.2">
      <c r="A17" s="63"/>
      <c r="B17" s="63"/>
      <c r="C17" s="63"/>
      <c r="D17" s="63"/>
      <c r="E17" s="63"/>
      <c r="F17" s="63"/>
      <c r="G17" s="63"/>
      <c r="H17" s="63"/>
      <c r="I17" s="63"/>
      <c r="J17" s="63"/>
      <c r="K17" s="63"/>
    </row>
    <row r="18" spans="1:11" x14ac:dyDescent="0.2">
      <c r="A18" s="63"/>
      <c r="B18" s="63"/>
      <c r="C18" s="63"/>
      <c r="D18" s="63"/>
      <c r="E18" s="63"/>
      <c r="F18" s="63"/>
      <c r="G18" s="63"/>
      <c r="H18" s="63"/>
      <c r="I18" s="63"/>
      <c r="J18" s="63"/>
      <c r="K18" s="63"/>
    </row>
    <row r="19" spans="1:11" x14ac:dyDescent="0.2">
      <c r="A19" s="63"/>
      <c r="B19" s="63"/>
      <c r="C19" s="63"/>
      <c r="D19" s="63"/>
      <c r="E19" s="63"/>
      <c r="F19" s="63"/>
      <c r="G19" s="63"/>
      <c r="H19" s="63"/>
      <c r="I19" s="63"/>
      <c r="J19" s="63"/>
      <c r="K19" s="63"/>
    </row>
    <row r="20" spans="1:11" ht="62.25" customHeight="1" x14ac:dyDescent="0.2">
      <c r="A20" s="63"/>
      <c r="B20" s="356"/>
      <c r="C20" s="350"/>
      <c r="D20" s="350"/>
      <c r="E20" s="350"/>
      <c r="F20" s="350"/>
      <c r="G20" s="350"/>
      <c r="H20" s="350"/>
      <c r="I20" s="350"/>
      <c r="J20" s="350"/>
      <c r="K20" s="350"/>
    </row>
    <row r="21" spans="1:11" ht="20.25" customHeight="1" x14ac:dyDescent="0.2">
      <c r="A21" s="63"/>
      <c r="B21" s="107"/>
      <c r="C21" s="108"/>
      <c r="D21" s="108"/>
      <c r="E21" s="108"/>
      <c r="F21" s="108"/>
      <c r="G21" s="108"/>
      <c r="H21" s="108"/>
      <c r="I21" s="108"/>
      <c r="J21" s="108"/>
      <c r="K21" s="108"/>
    </row>
    <row r="22" spans="1:11" ht="12.75" customHeight="1" x14ac:dyDescent="0.2">
      <c r="A22" s="63"/>
      <c r="B22" s="66"/>
      <c r="C22" s="63"/>
      <c r="D22" s="63"/>
      <c r="E22" s="63"/>
      <c r="F22" s="63"/>
      <c r="G22" s="63"/>
      <c r="H22" s="63"/>
      <c r="I22" s="63"/>
      <c r="J22" s="63"/>
      <c r="K22" s="63"/>
    </row>
    <row r="23" spans="1:11" ht="15" x14ac:dyDescent="0.25">
      <c r="A23" s="63"/>
      <c r="B23" s="353" t="s">
        <v>149</v>
      </c>
      <c r="C23" s="353"/>
      <c r="D23" s="353"/>
      <c r="E23" s="353"/>
      <c r="F23" s="353"/>
      <c r="G23" s="353"/>
      <c r="H23" s="353"/>
      <c r="I23" s="353"/>
      <c r="J23" s="353"/>
      <c r="K23" s="353"/>
    </row>
    <row r="24" spans="1:11" ht="12.75" customHeight="1" x14ac:dyDescent="0.25">
      <c r="A24" s="63"/>
      <c r="B24" s="180"/>
      <c r="C24" s="180"/>
      <c r="D24" s="180"/>
      <c r="E24" s="180"/>
      <c r="F24" s="180"/>
      <c r="G24" s="180"/>
      <c r="H24" s="180"/>
      <c r="I24" s="180"/>
      <c r="J24" s="180"/>
      <c r="K24" s="180"/>
    </row>
    <row r="25" spans="1:11" ht="12.75" customHeight="1" x14ac:dyDescent="0.2">
      <c r="A25" s="63"/>
      <c r="B25" s="354" t="s">
        <v>256</v>
      </c>
      <c r="C25" s="354"/>
      <c r="D25" s="354"/>
      <c r="E25" s="354"/>
      <c r="F25" s="354"/>
      <c r="G25" s="354"/>
      <c r="H25" s="354"/>
      <c r="I25" s="354"/>
      <c r="J25" s="354"/>
      <c r="K25" s="354"/>
    </row>
    <row r="26" spans="1:11" ht="12.75" customHeight="1" x14ac:dyDescent="0.2">
      <c r="A26" s="63"/>
      <c r="B26" s="342"/>
      <c r="C26" s="342"/>
      <c r="D26" s="342"/>
      <c r="E26" s="342"/>
      <c r="F26" s="342"/>
      <c r="G26" s="342"/>
      <c r="H26" s="342"/>
      <c r="I26" s="342"/>
      <c r="J26" s="342"/>
      <c r="K26" s="342"/>
    </row>
    <row r="27" spans="1:11" ht="46.5" customHeight="1" x14ac:dyDescent="0.2">
      <c r="A27" s="63"/>
      <c r="B27" s="354" t="s">
        <v>257</v>
      </c>
      <c r="C27" s="354"/>
      <c r="D27" s="354"/>
      <c r="E27" s="354"/>
      <c r="F27" s="354"/>
      <c r="G27" s="354"/>
      <c r="H27" s="354"/>
      <c r="I27" s="354"/>
      <c r="J27" s="354"/>
      <c r="K27" s="354"/>
    </row>
    <row r="28" spans="1:11" ht="12.75" customHeight="1" x14ac:dyDescent="0.2">
      <c r="A28" s="63"/>
      <c r="B28" s="177"/>
      <c r="C28" s="177"/>
      <c r="D28" s="177"/>
      <c r="E28" s="177"/>
      <c r="F28" s="177"/>
      <c r="G28" s="177"/>
      <c r="H28" s="177"/>
      <c r="I28" s="177"/>
      <c r="J28" s="177"/>
      <c r="K28" s="177"/>
    </row>
    <row r="29" spans="1:11" ht="54.75" customHeight="1" x14ac:dyDescent="0.2">
      <c r="A29" s="63"/>
      <c r="B29" s="359" t="s">
        <v>239</v>
      </c>
      <c r="C29" s="359"/>
      <c r="D29" s="359"/>
      <c r="E29" s="359"/>
      <c r="F29" s="359"/>
      <c r="G29" s="359"/>
      <c r="H29" s="359"/>
      <c r="I29" s="359"/>
      <c r="J29" s="359"/>
      <c r="K29" s="359"/>
    </row>
    <row r="30" spans="1:11" ht="12.75" customHeight="1" x14ac:dyDescent="0.2">
      <c r="A30" s="63"/>
      <c r="B30" s="191"/>
      <c r="C30" s="191"/>
      <c r="D30" s="191"/>
      <c r="E30" s="191"/>
      <c r="F30" s="191"/>
      <c r="G30" s="191"/>
      <c r="H30" s="191"/>
      <c r="I30" s="191"/>
      <c r="J30" s="191"/>
      <c r="K30" s="191"/>
    </row>
    <row r="31" spans="1:11" ht="27.75" customHeight="1" x14ac:dyDescent="0.2">
      <c r="A31" s="63"/>
      <c r="B31" s="351" t="s">
        <v>150</v>
      </c>
      <c r="C31" s="351"/>
      <c r="D31" s="351"/>
      <c r="E31" s="351"/>
      <c r="F31" s="351"/>
      <c r="G31" s="351"/>
      <c r="H31" s="351"/>
      <c r="I31" s="351"/>
      <c r="J31" s="351"/>
      <c r="K31" s="351"/>
    </row>
    <row r="32" spans="1:11" ht="12.75" customHeight="1" x14ac:dyDescent="0.2">
      <c r="A32" s="63"/>
      <c r="B32" s="105"/>
      <c r="C32" s="105"/>
      <c r="D32" s="105"/>
      <c r="E32" s="105"/>
      <c r="F32" s="105"/>
      <c r="G32" s="105"/>
      <c r="H32" s="105"/>
      <c r="I32" s="105"/>
      <c r="J32" s="105"/>
      <c r="K32" s="105"/>
    </row>
    <row r="33" spans="1:11" ht="26.25" customHeight="1" x14ac:dyDescent="0.2">
      <c r="A33" s="63"/>
      <c r="B33" s="351" t="s">
        <v>194</v>
      </c>
      <c r="C33" s="351"/>
      <c r="D33" s="351"/>
      <c r="E33" s="351"/>
      <c r="F33" s="351"/>
      <c r="G33" s="351"/>
      <c r="H33" s="351"/>
      <c r="I33" s="351"/>
      <c r="J33" s="351"/>
      <c r="K33" s="351"/>
    </row>
    <row r="34" spans="1:11" ht="12.75" customHeight="1" x14ac:dyDescent="0.2">
      <c r="A34" s="63"/>
      <c r="B34" s="99"/>
      <c r="C34" s="63"/>
      <c r="D34" s="63"/>
      <c r="E34" s="63"/>
      <c r="F34" s="63"/>
      <c r="G34" s="63"/>
      <c r="H34" s="63"/>
      <c r="I34" s="63"/>
      <c r="J34" s="63"/>
      <c r="K34" s="63"/>
    </row>
    <row r="35" spans="1:11" s="97" customFormat="1" ht="39.75" customHeight="1" x14ac:dyDescent="0.2">
      <c r="A35" s="103"/>
      <c r="B35" s="354" t="s">
        <v>219</v>
      </c>
      <c r="C35" s="354"/>
      <c r="D35" s="354"/>
      <c r="E35" s="354"/>
      <c r="F35" s="354"/>
      <c r="G35" s="354"/>
      <c r="H35" s="354"/>
      <c r="I35" s="354"/>
      <c r="J35" s="354"/>
      <c r="K35" s="354"/>
    </row>
    <row r="36" spans="1:11" s="97" customFormat="1" ht="12.75" customHeight="1" x14ac:dyDescent="0.2">
      <c r="A36" s="103"/>
      <c r="B36" s="177"/>
      <c r="C36" s="177"/>
      <c r="D36" s="177"/>
      <c r="E36" s="177"/>
      <c r="F36" s="177"/>
      <c r="G36" s="177"/>
      <c r="H36" s="177"/>
      <c r="I36" s="177"/>
      <c r="J36" s="177"/>
      <c r="K36" s="177"/>
    </row>
    <row r="37" spans="1:11" s="97" customFormat="1" ht="30" customHeight="1" x14ac:dyDescent="0.2">
      <c r="A37" s="103"/>
      <c r="B37" s="354" t="s">
        <v>195</v>
      </c>
      <c r="C37" s="354"/>
      <c r="D37" s="354"/>
      <c r="E37" s="354"/>
      <c r="F37" s="354"/>
      <c r="G37" s="354"/>
      <c r="H37" s="354"/>
      <c r="I37" s="354"/>
      <c r="J37" s="354"/>
      <c r="K37" s="354"/>
    </row>
    <row r="38" spans="1:11" ht="12.75" customHeight="1" x14ac:dyDescent="0.2">
      <c r="A38" s="63"/>
      <c r="B38" s="66"/>
      <c r="C38" s="63"/>
      <c r="D38" s="63"/>
      <c r="E38" s="63"/>
      <c r="F38" s="63"/>
      <c r="G38" s="63"/>
      <c r="H38" s="63"/>
      <c r="I38" s="63"/>
      <c r="J38" s="63"/>
      <c r="K38" s="63"/>
    </row>
    <row r="39" spans="1:11" ht="15" x14ac:dyDescent="0.25">
      <c r="A39" s="63"/>
      <c r="B39" s="179" t="s">
        <v>196</v>
      </c>
      <c r="C39" s="178"/>
      <c r="D39" s="178"/>
      <c r="E39" s="178"/>
      <c r="F39" s="178"/>
      <c r="G39" s="178"/>
      <c r="H39" s="178"/>
      <c r="I39" s="178"/>
      <c r="J39" s="178"/>
      <c r="K39" s="178"/>
    </row>
    <row r="40" spans="1:11" x14ac:dyDescent="0.2">
      <c r="A40" s="63"/>
      <c r="B40" s="355" t="s">
        <v>214</v>
      </c>
      <c r="C40" s="355"/>
      <c r="D40" s="355"/>
      <c r="E40" s="355"/>
      <c r="F40" s="355"/>
      <c r="G40" s="355"/>
      <c r="H40" s="355"/>
      <c r="I40" s="355"/>
      <c r="J40" s="355"/>
      <c r="K40" s="355"/>
    </row>
    <row r="41" spans="1:11" ht="12.75" customHeight="1" x14ac:dyDescent="0.2">
      <c r="A41" s="63"/>
      <c r="B41" s="106"/>
      <c r="C41" s="106"/>
      <c r="D41" s="106"/>
      <c r="E41" s="106"/>
      <c r="F41" s="106"/>
      <c r="G41" s="106"/>
      <c r="H41" s="106"/>
      <c r="I41" s="106"/>
      <c r="J41" s="106"/>
      <c r="K41" s="106"/>
    </row>
    <row r="42" spans="1:11" ht="15" x14ac:dyDescent="0.25">
      <c r="A42" s="63"/>
      <c r="B42" s="173" t="s">
        <v>191</v>
      </c>
      <c r="C42" s="106"/>
      <c r="D42" s="106"/>
      <c r="E42" s="106"/>
      <c r="F42" s="106"/>
      <c r="G42" s="106"/>
      <c r="H42" s="106"/>
      <c r="I42" s="106"/>
      <c r="J42" s="106"/>
      <c r="K42" s="106"/>
    </row>
    <row r="43" spans="1:11" x14ac:dyDescent="0.2">
      <c r="A43" s="63"/>
      <c r="B43" s="66" t="s">
        <v>112</v>
      </c>
      <c r="C43" s="106"/>
      <c r="D43" s="106"/>
      <c r="E43" s="106"/>
      <c r="F43" s="106"/>
      <c r="G43" s="106"/>
      <c r="H43" s="106"/>
      <c r="I43" s="106"/>
      <c r="J43" s="106"/>
      <c r="K43" s="106"/>
    </row>
    <row r="44" spans="1:11" x14ac:dyDescent="0.2">
      <c r="A44" s="63"/>
      <c r="B44" s="106"/>
      <c r="C44" s="106"/>
      <c r="D44" s="106"/>
      <c r="E44" s="106"/>
      <c r="F44" s="106"/>
      <c r="G44" s="106"/>
      <c r="H44" s="106"/>
      <c r="I44" s="106"/>
      <c r="J44" s="106"/>
      <c r="K44" s="106"/>
    </row>
    <row r="45" spans="1:11" x14ac:dyDescent="0.2">
      <c r="A45" s="63"/>
      <c r="B45" s="106"/>
      <c r="C45" s="106"/>
      <c r="D45" s="106"/>
      <c r="E45" s="106"/>
      <c r="F45" s="106"/>
      <c r="G45" s="106"/>
      <c r="H45" s="106"/>
      <c r="I45" s="106"/>
      <c r="J45" s="106"/>
      <c r="K45" s="106"/>
    </row>
    <row r="46" spans="1:11" x14ac:dyDescent="0.2">
      <c r="A46" s="63"/>
      <c r="B46" s="106"/>
      <c r="C46" s="106"/>
      <c r="D46" s="106"/>
      <c r="E46" s="106"/>
      <c r="F46" s="106"/>
      <c r="G46" s="106"/>
      <c r="H46" s="106"/>
      <c r="I46" s="106"/>
      <c r="J46" s="106"/>
      <c r="K46" s="106"/>
    </row>
    <row r="47" spans="1:11" x14ac:dyDescent="0.2">
      <c r="A47" s="63"/>
      <c r="B47" s="106"/>
      <c r="C47" s="106"/>
      <c r="D47" s="106"/>
      <c r="E47" s="106"/>
      <c r="F47" s="106"/>
      <c r="G47" s="106"/>
      <c r="H47" s="106"/>
      <c r="I47" s="106"/>
      <c r="J47" s="106"/>
      <c r="K47" s="106"/>
    </row>
    <row r="48" spans="1:11" x14ac:dyDescent="0.2">
      <c r="A48" s="63"/>
      <c r="B48" s="106"/>
      <c r="C48" s="106"/>
      <c r="D48" s="106"/>
      <c r="E48" s="106"/>
      <c r="F48" s="106"/>
      <c r="G48" s="106"/>
      <c r="H48" s="106"/>
      <c r="I48" s="106"/>
      <c r="J48" s="106"/>
      <c r="K48" s="106"/>
    </row>
    <row r="49" spans="1:11" x14ac:dyDescent="0.2">
      <c r="A49" s="63"/>
      <c r="B49" s="106"/>
      <c r="C49" s="106"/>
      <c r="D49" s="106"/>
      <c r="E49" s="106"/>
      <c r="F49" s="106"/>
      <c r="G49" s="106"/>
      <c r="H49" s="106"/>
      <c r="I49" s="106"/>
      <c r="J49" s="106"/>
      <c r="K49" s="106"/>
    </row>
    <row r="50" spans="1:11" x14ac:dyDescent="0.2">
      <c r="A50" s="63"/>
      <c r="B50" s="106"/>
      <c r="C50" s="106"/>
      <c r="D50" s="106"/>
      <c r="E50" s="106"/>
      <c r="F50" s="106"/>
      <c r="G50" s="106"/>
      <c r="H50" s="106"/>
      <c r="I50" s="106"/>
      <c r="J50" s="106"/>
      <c r="K50" s="106"/>
    </row>
    <row r="51" spans="1:11" x14ac:dyDescent="0.2">
      <c r="A51" s="63"/>
      <c r="B51" s="106"/>
      <c r="C51" s="106"/>
      <c r="D51" s="106"/>
      <c r="E51" s="106"/>
      <c r="F51" s="106"/>
      <c r="G51" s="106"/>
      <c r="H51" s="106"/>
      <c r="I51" s="106"/>
      <c r="J51" s="106"/>
      <c r="K51" s="106"/>
    </row>
    <row r="52" spans="1:11" x14ac:dyDescent="0.2">
      <c r="A52" s="63"/>
      <c r="B52" s="100"/>
      <c r="C52" s="100"/>
      <c r="D52" s="100"/>
      <c r="E52" s="100"/>
      <c r="F52" s="100"/>
      <c r="G52" s="100"/>
      <c r="H52" s="100"/>
      <c r="I52" s="100"/>
      <c r="J52" s="63"/>
      <c r="K52" s="63"/>
    </row>
    <row r="53" spans="1:11" x14ac:dyDescent="0.2">
      <c r="A53" s="63"/>
      <c r="B53" s="100"/>
      <c r="C53" s="100"/>
      <c r="D53" s="100"/>
      <c r="E53" s="100"/>
      <c r="F53" s="100"/>
      <c r="G53" s="100"/>
      <c r="H53" s="100"/>
      <c r="I53" s="100"/>
      <c r="J53" s="63"/>
      <c r="K53" s="63"/>
    </row>
    <row r="54" spans="1:11" x14ac:dyDescent="0.2">
      <c r="A54" s="63"/>
      <c r="B54" s="63"/>
      <c r="C54" s="63"/>
      <c r="D54" s="63"/>
      <c r="E54" s="63"/>
      <c r="F54" s="63"/>
      <c r="G54" s="63"/>
      <c r="H54" s="63"/>
      <c r="I54" s="63"/>
      <c r="J54" s="63"/>
      <c r="K54" s="63"/>
    </row>
    <row r="55" spans="1:11" ht="18" x14ac:dyDescent="0.25">
      <c r="A55" s="63"/>
      <c r="B55" s="101"/>
      <c r="C55" s="349"/>
      <c r="D55" s="349"/>
      <c r="E55" s="349"/>
      <c r="F55" s="349"/>
      <c r="G55" s="349"/>
      <c r="H55" s="349"/>
      <c r="I55" s="349"/>
      <c r="J55" s="349"/>
      <c r="K55" s="63"/>
    </row>
    <row r="56" spans="1:11" x14ac:dyDescent="0.2">
      <c r="A56" s="63"/>
      <c r="B56" s="63"/>
      <c r="C56" s="63"/>
      <c r="D56" s="63"/>
      <c r="E56" s="63"/>
      <c r="F56" s="63"/>
      <c r="G56" s="63"/>
      <c r="H56" s="63"/>
      <c r="I56" s="63"/>
      <c r="J56" s="63"/>
      <c r="K56" s="63"/>
    </row>
    <row r="57" spans="1:11" x14ac:dyDescent="0.2">
      <c r="A57" s="63"/>
      <c r="B57" s="63"/>
      <c r="C57" s="63"/>
      <c r="D57" s="63"/>
      <c r="E57" s="63"/>
      <c r="F57" s="63"/>
      <c r="G57" s="63"/>
      <c r="H57" s="63"/>
      <c r="I57" s="63"/>
      <c r="J57" s="63"/>
      <c r="K57" s="63"/>
    </row>
    <row r="58" spans="1:11" x14ac:dyDescent="0.2">
      <c r="A58" s="63"/>
      <c r="B58" s="102" t="s">
        <v>258</v>
      </c>
      <c r="C58" s="63"/>
      <c r="D58" s="63"/>
      <c r="E58" s="63"/>
      <c r="F58" s="63"/>
      <c r="G58" s="63"/>
      <c r="H58" s="63"/>
      <c r="I58" s="63"/>
      <c r="K58" s="63"/>
    </row>
    <row r="59" spans="1:11" ht="10.5" customHeight="1" x14ac:dyDescent="0.2">
      <c r="A59" s="63"/>
      <c r="C59" s="63"/>
      <c r="D59" s="63"/>
      <c r="E59" s="63"/>
      <c r="F59" s="63"/>
      <c r="G59" s="63"/>
      <c r="H59" s="63"/>
      <c r="I59" s="63"/>
      <c r="J59" s="63"/>
      <c r="K59" s="63"/>
    </row>
    <row r="60" spans="1:11" hidden="1" x14ac:dyDescent="0.2">
      <c r="A60" s="63"/>
      <c r="B60" s="63"/>
      <c r="C60" s="63"/>
      <c r="D60" s="63"/>
      <c r="E60" s="63"/>
      <c r="F60" s="63"/>
      <c r="G60" s="63"/>
      <c r="H60" s="63"/>
      <c r="I60" s="63"/>
      <c r="J60" s="63"/>
      <c r="K60" s="63"/>
    </row>
    <row r="61" spans="1:11" ht="3" hidden="1" customHeight="1" x14ac:dyDescent="0.2">
      <c r="A61" s="63"/>
      <c r="B61" s="63"/>
      <c r="C61" s="63"/>
      <c r="D61" s="63"/>
      <c r="E61" s="63"/>
      <c r="F61" s="63"/>
      <c r="G61" s="63"/>
      <c r="H61" s="63"/>
      <c r="I61" s="63"/>
      <c r="J61" s="63"/>
      <c r="K61" s="63"/>
    </row>
    <row r="62" spans="1:11" hidden="1" x14ac:dyDescent="0.2">
      <c r="A62" s="61"/>
      <c r="B62" s="61"/>
      <c r="C62" s="61"/>
      <c r="D62" s="61"/>
      <c r="E62" s="61"/>
      <c r="F62" s="61"/>
      <c r="G62" s="61"/>
      <c r="H62" s="61"/>
      <c r="I62" s="61"/>
      <c r="J62" s="61"/>
      <c r="K62" s="61"/>
    </row>
    <row r="63" spans="1:11" hidden="1" x14ac:dyDescent="0.2"/>
    <row r="64" spans="1:11" hidden="1" x14ac:dyDescent="0.2">
      <c r="B64" s="13"/>
    </row>
    <row r="65" hidden="1" x14ac:dyDescent="0.2"/>
    <row r="66" hidden="1" x14ac:dyDescent="0.2"/>
    <row r="67" ht="7.5" customHeight="1" x14ac:dyDescent="0.2"/>
    <row r="68" hidden="1" x14ac:dyDescent="0.2"/>
    <row r="69" hidden="1" x14ac:dyDescent="0.2"/>
    <row r="70" hidden="1" x14ac:dyDescent="0.2"/>
    <row r="71" ht="8.25" customHeight="1" x14ac:dyDescent="0.2"/>
    <row r="72" hidden="1" x14ac:dyDescent="0.2"/>
    <row r="73" hidden="1" x14ac:dyDescent="0.2"/>
  </sheetData>
  <sheetProtection password="F791" sheet="1" objects="1" scenarios="1"/>
  <mergeCells count="19">
    <mergeCell ref="A1:K1"/>
    <mergeCell ref="B29:K29"/>
    <mergeCell ref="B33:K33"/>
    <mergeCell ref="B35:K35"/>
    <mergeCell ref="B31:K31"/>
    <mergeCell ref="B25:K25"/>
    <mergeCell ref="F2:L2"/>
    <mergeCell ref="C55:J55"/>
    <mergeCell ref="B5:K5"/>
    <mergeCell ref="B9:K9"/>
    <mergeCell ref="B10:K10"/>
    <mergeCell ref="B23:K23"/>
    <mergeCell ref="B27:K27"/>
    <mergeCell ref="B40:K40"/>
    <mergeCell ref="B20:K20"/>
    <mergeCell ref="B7:K7"/>
    <mergeCell ref="F12:K12"/>
    <mergeCell ref="F14:K14"/>
    <mergeCell ref="B37:K37"/>
  </mergeCells>
  <phoneticPr fontId="2" type="noConversion"/>
  <pageMargins left="0.78740157480314965" right="0.78740157480314965" top="0.98425196850393704" bottom="0.98425196850393704" header="0.51181102362204722" footer="0.51181102362204722"/>
  <pageSetup paperSize="9" scale="66" fitToHeight="0" orientation="portrait" r:id="rId1"/>
  <headerFooter alignWithMargins="0">
    <oddFooter>&amp;R© Institut für Freie Berufe</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2">
    <pageSetUpPr fitToPage="1"/>
  </sheetPr>
  <dimension ref="A1:BD245"/>
  <sheetViews>
    <sheetView showGridLines="0" showRowColHeaders="0" zoomScaleNormal="100" workbookViewId="0">
      <selection activeCell="E6" sqref="E6:K7"/>
    </sheetView>
  </sheetViews>
  <sheetFormatPr baseColWidth="10" defaultColWidth="11.42578125" defaultRowHeight="12.75" x14ac:dyDescent="0.2"/>
  <cols>
    <col min="1" max="1" width="24.140625" style="2" customWidth="1"/>
    <col min="2" max="2" width="42.7109375" style="2" customWidth="1"/>
    <col min="3" max="3" width="8.140625" style="2" customWidth="1"/>
    <col min="4" max="4" width="12" style="2" customWidth="1"/>
    <col min="5" max="16" width="8.42578125" style="3" customWidth="1"/>
    <col min="17" max="18" width="9.7109375" style="2" customWidth="1"/>
    <col min="19" max="19" width="11.140625" style="2" hidden="1" customWidth="1"/>
    <col min="20" max="20" width="5.85546875" style="2" hidden="1" customWidth="1"/>
    <col min="21" max="21" width="5.42578125" style="2" hidden="1" customWidth="1"/>
    <col min="22" max="22" width="5.7109375" style="2" hidden="1" customWidth="1"/>
    <col min="23" max="26" width="6.5703125" style="2" hidden="1" customWidth="1"/>
    <col min="27" max="27" width="9.140625" style="2" hidden="1" customWidth="1"/>
    <col min="28" max="30" width="11.42578125" style="2" hidden="1" customWidth="1"/>
    <col min="31" max="31" width="45.5703125" style="150" hidden="1" customWidth="1"/>
    <col min="32" max="32" width="6.7109375" style="2" hidden="1" customWidth="1"/>
    <col min="33" max="47" width="11.42578125" style="2" hidden="1" customWidth="1"/>
    <col min="48" max="48" width="11.28515625" style="2" hidden="1" customWidth="1"/>
    <col min="49" max="49" width="11.42578125" style="2" hidden="1" customWidth="1"/>
    <col min="50" max="54" width="0" style="2" hidden="1" customWidth="1"/>
    <col min="55" max="16384" width="11.42578125" style="2"/>
  </cols>
  <sheetData>
    <row r="1" spans="1:48" ht="25.5" customHeight="1" thickBot="1" x14ac:dyDescent="0.35">
      <c r="A1" s="434" t="s">
        <v>109</v>
      </c>
      <c r="B1" s="434"/>
      <c r="C1" s="434"/>
      <c r="D1" s="434"/>
      <c r="E1" s="434"/>
      <c r="F1" s="434"/>
      <c r="G1" s="434"/>
      <c r="H1" s="434"/>
      <c r="I1" s="434"/>
      <c r="J1" s="434"/>
      <c r="K1" s="434"/>
      <c r="L1" s="434"/>
      <c r="M1" s="434"/>
      <c r="N1" s="434"/>
      <c r="O1" s="434"/>
      <c r="P1" s="434"/>
      <c r="Q1" s="434"/>
      <c r="R1" s="434"/>
    </row>
    <row r="2" spans="1:48" ht="20.25" customHeight="1" thickTop="1" x14ac:dyDescent="0.3">
      <c r="A2" s="40"/>
      <c r="B2" s="41"/>
      <c r="C2" s="40"/>
      <c r="D2" s="43"/>
      <c r="E2" s="42"/>
      <c r="F2" s="42"/>
      <c r="G2" s="42"/>
      <c r="H2" s="42"/>
      <c r="I2" s="42"/>
      <c r="J2" s="42"/>
      <c r="K2" s="42"/>
      <c r="L2" s="42"/>
      <c r="M2" s="42"/>
      <c r="N2" s="42"/>
      <c r="O2" s="42"/>
      <c r="P2" s="42"/>
      <c r="Q2" s="40"/>
      <c r="R2" s="40"/>
      <c r="AD2" s="12"/>
      <c r="AE2" s="151"/>
      <c r="AF2" s="12"/>
      <c r="AG2" s="12"/>
      <c r="AH2" s="12"/>
      <c r="AI2" s="12"/>
      <c r="AJ2" s="12"/>
      <c r="AK2" s="12"/>
      <c r="AL2" s="12"/>
      <c r="AM2" s="12"/>
      <c r="AN2" s="12"/>
      <c r="AO2" s="12"/>
      <c r="AP2" s="12"/>
      <c r="AQ2" s="12"/>
      <c r="AR2" s="12"/>
      <c r="AS2" s="12"/>
      <c r="AT2" s="12"/>
      <c r="AU2" s="12"/>
      <c r="AV2" s="12"/>
    </row>
    <row r="3" spans="1:48" s="5" customFormat="1" x14ac:dyDescent="0.2">
      <c r="A3" s="43"/>
      <c r="B3" s="44" t="s">
        <v>243</v>
      </c>
      <c r="C3" s="40"/>
      <c r="D3" s="40"/>
      <c r="E3" s="42"/>
      <c r="F3" s="42"/>
      <c r="G3" s="42"/>
      <c r="H3" s="42"/>
      <c r="I3" s="42"/>
      <c r="J3" s="42"/>
      <c r="K3" s="42"/>
      <c r="L3" s="42"/>
      <c r="M3" s="42"/>
      <c r="N3" s="42"/>
      <c r="O3" s="42"/>
      <c r="P3" s="42"/>
      <c r="Q3" s="40"/>
      <c r="R3" s="40"/>
      <c r="T3" s="2"/>
      <c r="U3" s="2"/>
      <c r="V3" s="2"/>
      <c r="AA3" s="15"/>
      <c r="AD3" s="12"/>
      <c r="AE3" s="151"/>
      <c r="AF3" s="12"/>
      <c r="AG3" s="12"/>
      <c r="AH3" s="12"/>
      <c r="AI3" s="12"/>
      <c r="AJ3" s="12"/>
      <c r="AK3" s="12"/>
      <c r="AL3" s="12"/>
      <c r="AM3" s="12"/>
      <c r="AN3" s="12"/>
      <c r="AO3" s="12"/>
      <c r="AP3" s="12"/>
      <c r="AQ3" s="12"/>
      <c r="AR3" s="12"/>
      <c r="AS3" s="12"/>
      <c r="AT3" s="12"/>
      <c r="AU3" s="12"/>
      <c r="AV3" s="12"/>
    </row>
    <row r="4" spans="1:48" s="5" customFormat="1" x14ac:dyDescent="0.2">
      <c r="A4" s="43"/>
      <c r="B4" s="45"/>
      <c r="C4" s="40"/>
      <c r="D4" s="40"/>
      <c r="E4" s="42"/>
      <c r="F4" s="42"/>
      <c r="G4" s="42"/>
      <c r="H4" s="42"/>
      <c r="I4" s="42"/>
      <c r="J4" s="42"/>
      <c r="K4" s="42"/>
      <c r="L4" s="42"/>
      <c r="M4" s="42"/>
      <c r="N4" s="42"/>
      <c r="O4" s="42"/>
      <c r="P4" s="42"/>
      <c r="Q4" s="40"/>
      <c r="R4" s="40"/>
      <c r="T4" s="2"/>
      <c r="U4" s="2"/>
      <c r="V4" s="2"/>
      <c r="AA4" s="15"/>
      <c r="AD4" s="12"/>
      <c r="AE4" s="151"/>
      <c r="AF4" s="12"/>
      <c r="AG4" s="12"/>
      <c r="AH4" s="12"/>
      <c r="AI4" s="12"/>
      <c r="AJ4" s="12"/>
      <c r="AK4" s="12"/>
      <c r="AL4" s="12"/>
      <c r="AM4" s="12"/>
      <c r="AN4" s="12"/>
      <c r="AO4" s="12"/>
      <c r="AP4" s="12"/>
      <c r="AQ4" s="12"/>
      <c r="AR4" s="12"/>
      <c r="AS4" s="12"/>
      <c r="AT4" s="12"/>
      <c r="AU4" s="12"/>
      <c r="AV4" s="12"/>
    </row>
    <row r="5" spans="1:48" x14ac:dyDescent="0.2">
      <c r="A5" s="40"/>
      <c r="B5" s="40"/>
      <c r="C5" s="40"/>
      <c r="D5" s="40"/>
      <c r="E5" s="42"/>
      <c r="F5" s="42"/>
      <c r="G5" s="42"/>
      <c r="H5" s="42"/>
      <c r="I5" s="42"/>
      <c r="J5" s="42"/>
      <c r="K5" s="42"/>
      <c r="L5" s="42"/>
      <c r="M5" s="42"/>
      <c r="N5" s="42"/>
      <c r="O5" s="42"/>
      <c r="P5" s="42"/>
      <c r="Q5" s="40"/>
      <c r="R5" s="40"/>
      <c r="AD5" s="12"/>
      <c r="AE5" s="151"/>
      <c r="AF5" s="12"/>
      <c r="AG5" s="12"/>
      <c r="AH5" s="12"/>
      <c r="AI5" s="12"/>
      <c r="AJ5" s="12"/>
      <c r="AK5" s="12"/>
      <c r="AL5" s="12"/>
      <c r="AM5" s="12"/>
      <c r="AN5" s="12"/>
      <c r="AO5" s="12"/>
      <c r="AP5" s="12"/>
      <c r="AQ5" s="12"/>
      <c r="AR5" s="12"/>
      <c r="AS5" s="12"/>
      <c r="AT5" s="12"/>
      <c r="AU5" s="12"/>
      <c r="AV5" s="12"/>
    </row>
    <row r="6" spans="1:48" ht="12.75" customHeight="1" x14ac:dyDescent="0.2">
      <c r="B6" s="343" t="s">
        <v>255</v>
      </c>
      <c r="C6" s="207" t="s">
        <v>92</v>
      </c>
      <c r="D6" s="40"/>
      <c r="E6" s="494" t="s">
        <v>259</v>
      </c>
      <c r="F6" s="494"/>
      <c r="G6" s="494"/>
      <c r="H6" s="494"/>
      <c r="I6" s="494"/>
      <c r="J6" s="494"/>
      <c r="K6" s="494"/>
      <c r="L6" s="42"/>
      <c r="M6" s="42"/>
      <c r="N6" s="42"/>
      <c r="O6" s="42"/>
      <c r="P6" s="42"/>
      <c r="Q6" s="40"/>
      <c r="R6" s="40"/>
      <c r="AD6" s="12"/>
      <c r="AE6" s="151"/>
      <c r="AF6" s="12"/>
      <c r="AG6" s="12"/>
      <c r="AH6" s="12"/>
      <c r="AI6" s="12"/>
      <c r="AJ6" s="12"/>
      <c r="AK6" s="12"/>
      <c r="AL6" s="12"/>
      <c r="AM6" s="12"/>
      <c r="AN6" s="12"/>
      <c r="AO6" s="12"/>
      <c r="AP6" s="12"/>
      <c r="AQ6" s="12"/>
      <c r="AR6" s="12"/>
      <c r="AS6" s="12"/>
      <c r="AT6" s="12"/>
      <c r="AU6" s="12"/>
      <c r="AV6" s="12"/>
    </row>
    <row r="7" spans="1:48" x14ac:dyDescent="0.2">
      <c r="A7" s="40"/>
      <c r="B7" s="40"/>
      <c r="C7" s="40"/>
      <c r="D7" s="40"/>
      <c r="E7" s="495"/>
      <c r="F7" s="495"/>
      <c r="G7" s="495"/>
      <c r="H7" s="495"/>
      <c r="I7" s="495"/>
      <c r="J7" s="495"/>
      <c r="K7" s="495"/>
      <c r="L7" s="42"/>
      <c r="M7" s="42"/>
      <c r="N7" s="42"/>
      <c r="O7" s="42"/>
      <c r="P7" s="42"/>
      <c r="Q7" s="40"/>
      <c r="R7" s="40"/>
      <c r="AD7" s="12"/>
      <c r="AE7" s="151"/>
      <c r="AF7" s="12"/>
      <c r="AG7" s="12"/>
      <c r="AH7" s="12"/>
      <c r="AI7" s="12"/>
      <c r="AJ7" s="12"/>
      <c r="AK7" s="12"/>
      <c r="AL7" s="12"/>
      <c r="AM7" s="12"/>
      <c r="AN7" s="12"/>
      <c r="AO7" s="12"/>
      <c r="AP7" s="12"/>
      <c r="AQ7" s="12"/>
      <c r="AR7" s="12"/>
      <c r="AS7" s="12"/>
      <c r="AT7" s="12"/>
      <c r="AU7" s="12"/>
      <c r="AV7" s="12"/>
    </row>
    <row r="8" spans="1:48" ht="15" x14ac:dyDescent="0.25">
      <c r="A8" s="40"/>
      <c r="B8" s="176" t="s">
        <v>0</v>
      </c>
      <c r="C8" s="46" t="s">
        <v>89</v>
      </c>
      <c r="D8" s="40"/>
      <c r="E8" s="42"/>
      <c r="F8" s="42"/>
      <c r="G8" s="42"/>
      <c r="H8" s="42"/>
      <c r="I8" s="42"/>
      <c r="J8" s="42"/>
      <c r="K8" s="42"/>
      <c r="L8" s="42"/>
      <c r="M8" s="42"/>
      <c r="N8" s="42"/>
      <c r="O8" s="42"/>
      <c r="P8" s="42"/>
      <c r="Q8" s="40"/>
      <c r="R8" s="40"/>
    </row>
    <row r="9" spans="1:48" x14ac:dyDescent="0.2">
      <c r="A9" s="40"/>
      <c r="B9" s="43"/>
      <c r="C9" s="40"/>
      <c r="D9" s="40"/>
      <c r="E9" s="42"/>
      <c r="F9" s="42"/>
      <c r="G9" s="42"/>
      <c r="H9" s="42"/>
      <c r="I9" s="42"/>
      <c r="J9" s="42"/>
      <c r="K9" s="42"/>
      <c r="L9" s="42"/>
      <c r="M9" s="42"/>
      <c r="N9" s="42"/>
      <c r="O9" s="42"/>
      <c r="P9" s="42"/>
      <c r="Q9" s="40"/>
      <c r="R9" s="40"/>
      <c r="W9" s="14"/>
      <c r="X9" s="14"/>
      <c r="Y9" s="14"/>
      <c r="Z9" s="14"/>
      <c r="AA9" s="14"/>
    </row>
    <row r="10" spans="1:48" ht="13.5" thickBot="1" x14ac:dyDescent="0.25">
      <c r="A10" s="40"/>
      <c r="B10" s="40"/>
      <c r="C10" s="40"/>
      <c r="D10" s="40"/>
      <c r="E10" s="42"/>
      <c r="F10" s="42"/>
      <c r="G10" s="42"/>
      <c r="H10" s="42"/>
      <c r="I10" s="42"/>
      <c r="J10" s="42"/>
      <c r="K10" s="42"/>
      <c r="L10" s="42"/>
      <c r="M10" s="42"/>
      <c r="N10" s="42"/>
      <c r="O10" s="42"/>
      <c r="P10" s="42"/>
      <c r="Q10" s="40"/>
      <c r="R10" s="40"/>
      <c r="AD10" s="29"/>
      <c r="AE10" s="152"/>
      <c r="AF10" s="29"/>
      <c r="AG10" s="29"/>
      <c r="AH10" s="29"/>
      <c r="AI10" s="29"/>
      <c r="AJ10" s="29"/>
      <c r="AK10" s="29"/>
      <c r="AL10" s="29"/>
      <c r="AM10" s="29"/>
      <c r="AN10" s="29"/>
      <c r="AO10" s="29"/>
      <c r="AP10" s="29"/>
      <c r="AQ10" s="29"/>
      <c r="AR10" s="29"/>
      <c r="AS10" s="29"/>
      <c r="AT10" s="29"/>
      <c r="AU10" s="29"/>
      <c r="AV10" s="29"/>
    </row>
    <row r="11" spans="1:48" s="5" customFormat="1" x14ac:dyDescent="0.2">
      <c r="A11" s="43"/>
      <c r="B11" s="432" t="s">
        <v>1</v>
      </c>
      <c r="C11" s="400" t="s">
        <v>151</v>
      </c>
      <c r="D11" s="110" t="s">
        <v>49</v>
      </c>
      <c r="E11" s="363" t="s">
        <v>140</v>
      </c>
      <c r="F11" s="363"/>
      <c r="G11" s="363"/>
      <c r="H11" s="363"/>
      <c r="I11" s="363"/>
      <c r="J11" s="363"/>
      <c r="K11" s="363"/>
      <c r="L11" s="363"/>
      <c r="M11" s="363"/>
      <c r="N11" s="363"/>
      <c r="O11" s="363"/>
      <c r="P11" s="363"/>
      <c r="Q11" s="440" t="s">
        <v>2</v>
      </c>
      <c r="R11" s="442" t="s">
        <v>4</v>
      </c>
      <c r="T11" s="2"/>
      <c r="U11" s="2"/>
      <c r="V11" s="2"/>
      <c r="W11" s="16" t="str">
        <f>LEFT(C6, 3)</f>
        <v>Jan</v>
      </c>
      <c r="X11" s="16">
        <f>IF(Y11&gt;12,Z11, Y11)</f>
        <v>1</v>
      </c>
      <c r="Y11" s="17">
        <f>MONTH(1&amp;W11)</f>
        <v>1</v>
      </c>
      <c r="Z11" s="17">
        <f>Y11-12</f>
        <v>-11</v>
      </c>
      <c r="AA11" s="15"/>
      <c r="AD11" s="4"/>
      <c r="AE11" s="386" t="s">
        <v>1</v>
      </c>
      <c r="AF11" s="385" t="s">
        <v>151</v>
      </c>
      <c r="AG11" s="91" t="s">
        <v>49</v>
      </c>
      <c r="AH11" s="397" t="s">
        <v>152</v>
      </c>
      <c r="AI11" s="398"/>
      <c r="AJ11" s="398"/>
      <c r="AK11" s="398"/>
      <c r="AL11" s="398"/>
      <c r="AM11" s="398"/>
      <c r="AN11" s="398"/>
      <c r="AO11" s="398"/>
      <c r="AP11" s="398"/>
      <c r="AQ11" s="398"/>
      <c r="AR11" s="398"/>
      <c r="AS11" s="399"/>
      <c r="AT11" s="384" t="s">
        <v>2</v>
      </c>
      <c r="AU11" s="384" t="s">
        <v>4</v>
      </c>
      <c r="AV11" s="4"/>
    </row>
    <row r="12" spans="1:48" s="5" customFormat="1" ht="13.5" thickBot="1" x14ac:dyDescent="0.25">
      <c r="A12" s="43"/>
      <c r="B12" s="433"/>
      <c r="C12" s="401"/>
      <c r="D12" s="112" t="s">
        <v>3</v>
      </c>
      <c r="E12" s="113" t="str">
        <f>W11</f>
        <v>Jan</v>
      </c>
      <c r="F12" s="113" t="str">
        <f>W12</f>
        <v>Feb</v>
      </c>
      <c r="G12" s="113" t="str">
        <f>W13</f>
        <v>Mrz</v>
      </c>
      <c r="H12" s="113" t="str">
        <f>W14</f>
        <v>Apr</v>
      </c>
      <c r="I12" s="113" t="str">
        <f>W15</f>
        <v>Mai</v>
      </c>
      <c r="J12" s="113" t="str">
        <f>W16</f>
        <v>Jun</v>
      </c>
      <c r="K12" s="113" t="str">
        <f>W17</f>
        <v>Jul</v>
      </c>
      <c r="L12" s="113" t="str">
        <f>W18</f>
        <v>Aug</v>
      </c>
      <c r="M12" s="113" t="str">
        <f>W19</f>
        <v>Sep</v>
      </c>
      <c r="N12" s="113" t="str">
        <f>W20</f>
        <v>Okt</v>
      </c>
      <c r="O12" s="113" t="str">
        <f>W21</f>
        <v>Nov</v>
      </c>
      <c r="P12" s="113" t="str">
        <f>W22</f>
        <v>Dez</v>
      </c>
      <c r="Q12" s="441"/>
      <c r="R12" s="443"/>
      <c r="T12" s="2"/>
      <c r="U12" s="2"/>
      <c r="V12" s="2"/>
      <c r="W12" s="18" t="str">
        <f>TEXT(DATE(1,X12,1),"MMM")</f>
        <v>Feb</v>
      </c>
      <c r="X12" s="16">
        <f t="shared" ref="X12:X16" si="0">IF(Y12&gt;12,Z12, Y12)</f>
        <v>2</v>
      </c>
      <c r="Y12" s="17">
        <f>Y11+1</f>
        <v>2</v>
      </c>
      <c r="Z12" s="17">
        <f t="shared" ref="Z12:Z16" si="1">Y12-12</f>
        <v>-10</v>
      </c>
      <c r="AA12" s="15"/>
      <c r="AD12" s="4"/>
      <c r="AE12" s="386"/>
      <c r="AF12" s="385"/>
      <c r="AG12" s="92" t="s">
        <v>3</v>
      </c>
      <c r="AH12" s="11" t="str">
        <f>W11</f>
        <v>Jan</v>
      </c>
      <c r="AI12" s="11" t="str">
        <f>W12</f>
        <v>Feb</v>
      </c>
      <c r="AJ12" s="11" t="str">
        <f>W13</f>
        <v>Mrz</v>
      </c>
      <c r="AK12" s="11" t="str">
        <f>W14</f>
        <v>Apr</v>
      </c>
      <c r="AL12" s="11" t="str">
        <f>W15</f>
        <v>Mai</v>
      </c>
      <c r="AM12" s="11" t="str">
        <f>W16</f>
        <v>Jun</v>
      </c>
      <c r="AN12" s="11" t="str">
        <f>W17</f>
        <v>Jul</v>
      </c>
      <c r="AO12" s="11" t="str">
        <f>W18</f>
        <v>Aug</v>
      </c>
      <c r="AP12" s="11" t="str">
        <f>W19</f>
        <v>Sep</v>
      </c>
      <c r="AQ12" s="11" t="str">
        <f>W20</f>
        <v>Okt</v>
      </c>
      <c r="AR12" s="11" t="str">
        <f>W21</f>
        <v>Nov</v>
      </c>
      <c r="AS12" s="11" t="str">
        <f>W22</f>
        <v>Dez</v>
      </c>
      <c r="AT12" s="384"/>
      <c r="AU12" s="384"/>
      <c r="AV12" s="4"/>
    </row>
    <row r="13" spans="1:48" s="5" customFormat="1" x14ac:dyDescent="0.2">
      <c r="A13" s="43"/>
      <c r="B13" s="208" t="s">
        <v>234</v>
      </c>
      <c r="C13" s="209">
        <v>0.19</v>
      </c>
      <c r="D13" s="118">
        <f t="shared" ref="D13:D18" si="2">SUM(E13:P13)</f>
        <v>0</v>
      </c>
      <c r="E13" s="212"/>
      <c r="F13" s="212"/>
      <c r="G13" s="212"/>
      <c r="H13" s="212"/>
      <c r="I13" s="212"/>
      <c r="J13" s="212"/>
      <c r="K13" s="212"/>
      <c r="L13" s="212"/>
      <c r="M13" s="212"/>
      <c r="N13" s="212"/>
      <c r="O13" s="212"/>
      <c r="P13" s="212"/>
      <c r="Q13" s="213"/>
      <c r="R13" s="214"/>
      <c r="T13" s="2"/>
      <c r="U13" s="2"/>
      <c r="V13" s="2"/>
      <c r="W13" s="18" t="str">
        <f t="shared" ref="W13:W16" si="3">TEXT(DATE(1,X13,1),"MMM")</f>
        <v>Mrz</v>
      </c>
      <c r="X13" s="16">
        <f t="shared" si="0"/>
        <v>3</v>
      </c>
      <c r="Y13" s="17">
        <f>Y12+1</f>
        <v>3</v>
      </c>
      <c r="Z13" s="17">
        <f t="shared" si="1"/>
        <v>-9</v>
      </c>
      <c r="AA13" s="15"/>
      <c r="AD13" s="4"/>
      <c r="AE13" s="119" t="str">
        <f>B13</f>
        <v>EDV (z.B. Computer)</v>
      </c>
      <c r="AF13" s="25">
        <f>C13</f>
        <v>0.19</v>
      </c>
      <c r="AG13" s="20">
        <f>SUM(AH13:AS13)</f>
        <v>0</v>
      </c>
      <c r="AH13" s="11">
        <f>E13*(1+$C13)</f>
        <v>0</v>
      </c>
      <c r="AI13" s="11">
        <f t="shared" ref="AI13:AU19" si="4">F13*(1+$C13)</f>
        <v>0</v>
      </c>
      <c r="AJ13" s="11">
        <f t="shared" si="4"/>
        <v>0</v>
      </c>
      <c r="AK13" s="11">
        <f t="shared" si="4"/>
        <v>0</v>
      </c>
      <c r="AL13" s="11">
        <f t="shared" si="4"/>
        <v>0</v>
      </c>
      <c r="AM13" s="11">
        <f t="shared" si="4"/>
        <v>0</v>
      </c>
      <c r="AN13" s="11">
        <f t="shared" si="4"/>
        <v>0</v>
      </c>
      <c r="AO13" s="11">
        <f t="shared" si="4"/>
        <v>0</v>
      </c>
      <c r="AP13" s="11">
        <f t="shared" si="4"/>
        <v>0</v>
      </c>
      <c r="AQ13" s="11">
        <f t="shared" si="4"/>
        <v>0</v>
      </c>
      <c r="AR13" s="11">
        <f t="shared" si="4"/>
        <v>0</v>
      </c>
      <c r="AS13" s="11">
        <f t="shared" si="4"/>
        <v>0</v>
      </c>
      <c r="AT13" s="11">
        <f t="shared" si="4"/>
        <v>0</v>
      </c>
      <c r="AU13" s="11">
        <f t="shared" si="4"/>
        <v>0</v>
      </c>
      <c r="AV13" s="4"/>
    </row>
    <row r="14" spans="1:48" s="5" customFormat="1" x14ac:dyDescent="0.2">
      <c r="A14" s="43"/>
      <c r="B14" s="210" t="s">
        <v>171</v>
      </c>
      <c r="C14" s="209">
        <v>0.19</v>
      </c>
      <c r="D14" s="119">
        <f t="shared" si="2"/>
        <v>0</v>
      </c>
      <c r="E14" s="212"/>
      <c r="F14" s="212"/>
      <c r="G14" s="212"/>
      <c r="H14" s="212"/>
      <c r="I14" s="212"/>
      <c r="J14" s="212"/>
      <c r="K14" s="212"/>
      <c r="L14" s="212"/>
      <c r="M14" s="212"/>
      <c r="N14" s="212"/>
      <c r="O14" s="212"/>
      <c r="P14" s="212"/>
      <c r="Q14" s="213"/>
      <c r="R14" s="214"/>
      <c r="T14" s="2"/>
      <c r="U14" s="2"/>
      <c r="V14" s="2"/>
      <c r="W14" s="18" t="str">
        <f t="shared" si="3"/>
        <v>Apr</v>
      </c>
      <c r="X14" s="16">
        <f t="shared" si="0"/>
        <v>4</v>
      </c>
      <c r="Y14" s="17">
        <f t="shared" ref="Y14" si="5">Y13+1</f>
        <v>4</v>
      </c>
      <c r="Z14" s="17">
        <f t="shared" si="1"/>
        <v>-8</v>
      </c>
      <c r="AA14" s="15"/>
      <c r="AD14" s="4"/>
      <c r="AE14" s="119" t="str">
        <f t="shared" ref="AE14:AE19" si="6">B14</f>
        <v>Büro- und Geschäftsausstattung</v>
      </c>
      <c r="AF14" s="25">
        <f t="shared" ref="AF14:AF19" si="7">C14</f>
        <v>0.19</v>
      </c>
      <c r="AG14" s="20">
        <f>SUM(AH14:AS14)</f>
        <v>0</v>
      </c>
      <c r="AH14" s="11">
        <f t="shared" ref="AH14:AH19" si="8">E14*(1+$C14)</f>
        <v>0</v>
      </c>
      <c r="AI14" s="11">
        <f t="shared" si="4"/>
        <v>0</v>
      </c>
      <c r="AJ14" s="11">
        <f t="shared" si="4"/>
        <v>0</v>
      </c>
      <c r="AK14" s="11">
        <f t="shared" si="4"/>
        <v>0</v>
      </c>
      <c r="AL14" s="11">
        <f t="shared" si="4"/>
        <v>0</v>
      </c>
      <c r="AM14" s="11">
        <f t="shared" si="4"/>
        <v>0</v>
      </c>
      <c r="AN14" s="11">
        <f t="shared" si="4"/>
        <v>0</v>
      </c>
      <c r="AO14" s="11">
        <f t="shared" si="4"/>
        <v>0</v>
      </c>
      <c r="AP14" s="11">
        <f t="shared" si="4"/>
        <v>0</v>
      </c>
      <c r="AQ14" s="11">
        <f t="shared" si="4"/>
        <v>0</v>
      </c>
      <c r="AR14" s="11">
        <f t="shared" si="4"/>
        <v>0</v>
      </c>
      <c r="AS14" s="11">
        <f t="shared" si="4"/>
        <v>0</v>
      </c>
      <c r="AT14" s="11">
        <f t="shared" si="4"/>
        <v>0</v>
      </c>
      <c r="AU14" s="11">
        <f t="shared" si="4"/>
        <v>0</v>
      </c>
      <c r="AV14" s="4"/>
    </row>
    <row r="15" spans="1:48" s="5" customFormat="1" x14ac:dyDescent="0.2">
      <c r="A15" s="43"/>
      <c r="B15" s="210" t="s">
        <v>170</v>
      </c>
      <c r="C15" s="209">
        <v>0.19</v>
      </c>
      <c r="D15" s="119">
        <f t="shared" si="2"/>
        <v>0</v>
      </c>
      <c r="E15" s="212"/>
      <c r="F15" s="212"/>
      <c r="G15" s="212"/>
      <c r="H15" s="212"/>
      <c r="I15" s="212"/>
      <c r="J15" s="212"/>
      <c r="K15" s="212"/>
      <c r="L15" s="212"/>
      <c r="M15" s="212"/>
      <c r="N15" s="212"/>
      <c r="O15" s="212"/>
      <c r="P15" s="212"/>
      <c r="Q15" s="213"/>
      <c r="R15" s="214"/>
      <c r="T15" s="2"/>
      <c r="U15" s="2"/>
      <c r="V15" s="2"/>
      <c r="W15" s="18" t="str">
        <f t="shared" si="3"/>
        <v>Mai</v>
      </c>
      <c r="X15" s="16">
        <f t="shared" si="0"/>
        <v>5</v>
      </c>
      <c r="Y15" s="17">
        <f t="shared" ref="Y15:Y22" si="9">Y14+1</f>
        <v>5</v>
      </c>
      <c r="Z15" s="17">
        <f t="shared" si="1"/>
        <v>-7</v>
      </c>
      <c r="AA15" s="15"/>
      <c r="AD15" s="4"/>
      <c r="AE15" s="119" t="str">
        <f t="shared" si="6"/>
        <v>Lizenzen</v>
      </c>
      <c r="AF15" s="25">
        <f t="shared" si="7"/>
        <v>0.19</v>
      </c>
      <c r="AG15" s="20">
        <f>SUM(AH15:AS15)</f>
        <v>0</v>
      </c>
      <c r="AH15" s="11">
        <f t="shared" si="8"/>
        <v>0</v>
      </c>
      <c r="AI15" s="11">
        <f t="shared" si="4"/>
        <v>0</v>
      </c>
      <c r="AJ15" s="11">
        <f t="shared" si="4"/>
        <v>0</v>
      </c>
      <c r="AK15" s="11">
        <f t="shared" si="4"/>
        <v>0</v>
      </c>
      <c r="AL15" s="11">
        <f t="shared" si="4"/>
        <v>0</v>
      </c>
      <c r="AM15" s="11">
        <f t="shared" si="4"/>
        <v>0</v>
      </c>
      <c r="AN15" s="11">
        <f t="shared" si="4"/>
        <v>0</v>
      </c>
      <c r="AO15" s="11">
        <f t="shared" si="4"/>
        <v>0</v>
      </c>
      <c r="AP15" s="11">
        <f t="shared" si="4"/>
        <v>0</v>
      </c>
      <c r="AQ15" s="11">
        <f t="shared" si="4"/>
        <v>0</v>
      </c>
      <c r="AR15" s="11">
        <f t="shared" si="4"/>
        <v>0</v>
      </c>
      <c r="AS15" s="11">
        <f t="shared" si="4"/>
        <v>0</v>
      </c>
      <c r="AT15" s="11">
        <f t="shared" si="4"/>
        <v>0</v>
      </c>
      <c r="AU15" s="11">
        <f t="shared" si="4"/>
        <v>0</v>
      </c>
      <c r="AV15" s="4"/>
    </row>
    <row r="16" spans="1:48" s="5" customFormat="1" x14ac:dyDescent="0.2">
      <c r="A16" s="43"/>
      <c r="B16" s="210" t="s">
        <v>154</v>
      </c>
      <c r="C16" s="209">
        <v>0.19</v>
      </c>
      <c r="D16" s="119">
        <f t="shared" si="2"/>
        <v>0</v>
      </c>
      <c r="E16" s="212"/>
      <c r="F16" s="212"/>
      <c r="G16" s="212"/>
      <c r="H16" s="212"/>
      <c r="I16" s="212"/>
      <c r="J16" s="212"/>
      <c r="K16" s="212"/>
      <c r="L16" s="212"/>
      <c r="M16" s="212"/>
      <c r="N16" s="212"/>
      <c r="O16" s="212"/>
      <c r="P16" s="212"/>
      <c r="Q16" s="213"/>
      <c r="R16" s="214"/>
      <c r="T16" s="2"/>
      <c r="U16" s="2"/>
      <c r="V16" s="2"/>
      <c r="W16" s="18" t="str">
        <f t="shared" si="3"/>
        <v>Jun</v>
      </c>
      <c r="X16" s="16">
        <f t="shared" si="0"/>
        <v>6</v>
      </c>
      <c r="Y16" s="17">
        <f t="shared" si="9"/>
        <v>6</v>
      </c>
      <c r="Z16" s="17">
        <f t="shared" si="1"/>
        <v>-6</v>
      </c>
      <c r="AA16" s="15"/>
      <c r="AD16" s="4"/>
      <c r="AE16" s="119" t="str">
        <f t="shared" si="6"/>
        <v>Sonstiges/ Unvorhergesehenes</v>
      </c>
      <c r="AF16" s="25">
        <f t="shared" si="7"/>
        <v>0.19</v>
      </c>
      <c r="AG16" s="20">
        <f>SUM(AH16:AS16)</f>
        <v>0</v>
      </c>
      <c r="AH16" s="11">
        <f t="shared" si="8"/>
        <v>0</v>
      </c>
      <c r="AI16" s="11">
        <f t="shared" si="4"/>
        <v>0</v>
      </c>
      <c r="AJ16" s="11">
        <f t="shared" si="4"/>
        <v>0</v>
      </c>
      <c r="AK16" s="11">
        <f t="shared" si="4"/>
        <v>0</v>
      </c>
      <c r="AL16" s="11">
        <f t="shared" si="4"/>
        <v>0</v>
      </c>
      <c r="AM16" s="11">
        <f t="shared" si="4"/>
        <v>0</v>
      </c>
      <c r="AN16" s="11">
        <f t="shared" si="4"/>
        <v>0</v>
      </c>
      <c r="AO16" s="11">
        <f t="shared" si="4"/>
        <v>0</v>
      </c>
      <c r="AP16" s="11">
        <f t="shared" si="4"/>
        <v>0</v>
      </c>
      <c r="AQ16" s="11">
        <f t="shared" si="4"/>
        <v>0</v>
      </c>
      <c r="AR16" s="11">
        <f t="shared" si="4"/>
        <v>0</v>
      </c>
      <c r="AS16" s="11">
        <f t="shared" si="4"/>
        <v>0</v>
      </c>
      <c r="AT16" s="11">
        <f t="shared" si="4"/>
        <v>0</v>
      </c>
      <c r="AU16" s="11">
        <f t="shared" si="4"/>
        <v>0</v>
      </c>
      <c r="AV16" s="4"/>
    </row>
    <row r="17" spans="1:48" s="5" customFormat="1" x14ac:dyDescent="0.2">
      <c r="A17" s="43"/>
      <c r="B17" s="208"/>
      <c r="C17" s="209">
        <v>0.19</v>
      </c>
      <c r="D17" s="119">
        <f t="shared" si="2"/>
        <v>0</v>
      </c>
      <c r="E17" s="212"/>
      <c r="F17" s="212"/>
      <c r="G17" s="212"/>
      <c r="H17" s="212"/>
      <c r="I17" s="212"/>
      <c r="J17" s="212"/>
      <c r="K17" s="212"/>
      <c r="L17" s="212"/>
      <c r="M17" s="212"/>
      <c r="N17" s="212"/>
      <c r="O17" s="212"/>
      <c r="P17" s="212"/>
      <c r="Q17" s="213"/>
      <c r="R17" s="214"/>
      <c r="T17" s="2"/>
      <c r="U17" s="2"/>
      <c r="V17" s="2"/>
      <c r="W17" s="18" t="str">
        <f t="shared" ref="W17:W22" si="10">TEXT(DATE(1,X17,1),"MMM")</f>
        <v>Jul</v>
      </c>
      <c r="X17" s="16">
        <f t="shared" ref="X17:X22" si="11">IF(Y17&gt;12,Z17, Y17)</f>
        <v>7</v>
      </c>
      <c r="Y17" s="17">
        <f t="shared" si="9"/>
        <v>7</v>
      </c>
      <c r="Z17" s="17">
        <f t="shared" ref="Z17:Z22" si="12">Y17-12</f>
        <v>-5</v>
      </c>
      <c r="AA17" s="15"/>
      <c r="AD17" s="4"/>
      <c r="AE17" s="119">
        <f t="shared" si="6"/>
        <v>0</v>
      </c>
      <c r="AF17" s="25">
        <f t="shared" si="7"/>
        <v>0.19</v>
      </c>
      <c r="AG17" s="20">
        <f t="shared" ref="AG17:AG18" si="13">SUM(AH17:AS17)</f>
        <v>0</v>
      </c>
      <c r="AH17" s="11">
        <f t="shared" si="8"/>
        <v>0</v>
      </c>
      <c r="AI17" s="11">
        <f t="shared" si="4"/>
        <v>0</v>
      </c>
      <c r="AJ17" s="11">
        <f t="shared" si="4"/>
        <v>0</v>
      </c>
      <c r="AK17" s="11">
        <f t="shared" si="4"/>
        <v>0</v>
      </c>
      <c r="AL17" s="11">
        <f t="shared" si="4"/>
        <v>0</v>
      </c>
      <c r="AM17" s="11">
        <f t="shared" si="4"/>
        <v>0</v>
      </c>
      <c r="AN17" s="11">
        <f t="shared" si="4"/>
        <v>0</v>
      </c>
      <c r="AO17" s="11">
        <f t="shared" si="4"/>
        <v>0</v>
      </c>
      <c r="AP17" s="11">
        <f t="shared" si="4"/>
        <v>0</v>
      </c>
      <c r="AQ17" s="11">
        <f t="shared" si="4"/>
        <v>0</v>
      </c>
      <c r="AR17" s="11">
        <f t="shared" si="4"/>
        <v>0</v>
      </c>
      <c r="AS17" s="11">
        <f t="shared" si="4"/>
        <v>0</v>
      </c>
      <c r="AT17" s="11">
        <f t="shared" si="4"/>
        <v>0</v>
      </c>
      <c r="AU17" s="11">
        <f t="shared" si="4"/>
        <v>0</v>
      </c>
      <c r="AV17" s="4"/>
    </row>
    <row r="18" spans="1:48" s="5" customFormat="1" x14ac:dyDescent="0.2">
      <c r="A18" s="43"/>
      <c r="B18" s="210"/>
      <c r="C18" s="209">
        <v>0.19</v>
      </c>
      <c r="D18" s="119">
        <f t="shared" si="2"/>
        <v>0</v>
      </c>
      <c r="E18" s="212"/>
      <c r="F18" s="212"/>
      <c r="G18" s="212"/>
      <c r="H18" s="212"/>
      <c r="I18" s="212"/>
      <c r="J18" s="212"/>
      <c r="K18" s="212"/>
      <c r="L18" s="212"/>
      <c r="M18" s="212"/>
      <c r="N18" s="212"/>
      <c r="O18" s="212"/>
      <c r="P18" s="212"/>
      <c r="Q18" s="213"/>
      <c r="R18" s="214"/>
      <c r="T18" s="2"/>
      <c r="U18" s="2"/>
      <c r="V18" s="2"/>
      <c r="W18" s="18" t="str">
        <f t="shared" si="10"/>
        <v>Aug</v>
      </c>
      <c r="X18" s="16">
        <f t="shared" si="11"/>
        <v>8</v>
      </c>
      <c r="Y18" s="17">
        <f t="shared" si="9"/>
        <v>8</v>
      </c>
      <c r="Z18" s="17">
        <f t="shared" si="12"/>
        <v>-4</v>
      </c>
      <c r="AA18" s="15"/>
      <c r="AD18" s="4"/>
      <c r="AE18" s="119">
        <f t="shared" si="6"/>
        <v>0</v>
      </c>
      <c r="AF18" s="25">
        <f t="shared" si="7"/>
        <v>0.19</v>
      </c>
      <c r="AG18" s="20">
        <f t="shared" si="13"/>
        <v>0</v>
      </c>
      <c r="AH18" s="11">
        <f t="shared" ref="AH18" si="14">E18*(1+$C18)</f>
        <v>0</v>
      </c>
      <c r="AI18" s="11">
        <f t="shared" ref="AI18" si="15">F18*(1+$C18)</f>
        <v>0</v>
      </c>
      <c r="AJ18" s="11">
        <f t="shared" ref="AJ18" si="16">G18*(1+$C18)</f>
        <v>0</v>
      </c>
      <c r="AK18" s="11">
        <f t="shared" ref="AK18" si="17">H18*(1+$C18)</f>
        <v>0</v>
      </c>
      <c r="AL18" s="11">
        <f t="shared" ref="AL18" si="18">I18*(1+$C18)</f>
        <v>0</v>
      </c>
      <c r="AM18" s="11">
        <f t="shared" ref="AM18" si="19">J18*(1+$C18)</f>
        <v>0</v>
      </c>
      <c r="AN18" s="11">
        <f t="shared" ref="AN18" si="20">K18*(1+$C18)</f>
        <v>0</v>
      </c>
      <c r="AO18" s="11">
        <f t="shared" ref="AO18" si="21">L18*(1+$C18)</f>
        <v>0</v>
      </c>
      <c r="AP18" s="11">
        <f t="shared" ref="AP18" si="22">M18*(1+$C18)</f>
        <v>0</v>
      </c>
      <c r="AQ18" s="11">
        <f t="shared" ref="AQ18" si="23">N18*(1+$C18)</f>
        <v>0</v>
      </c>
      <c r="AR18" s="11">
        <f t="shared" ref="AR18" si="24">O18*(1+$C18)</f>
        <v>0</v>
      </c>
      <c r="AS18" s="11">
        <f t="shared" ref="AS18" si="25">P18*(1+$C18)</f>
        <v>0</v>
      </c>
      <c r="AT18" s="11">
        <f t="shared" ref="AT18" si="26">Q18*(1+$C18)</f>
        <v>0</v>
      </c>
      <c r="AU18" s="11">
        <f t="shared" ref="AU18" si="27">R18*(1+$C18)</f>
        <v>0</v>
      </c>
      <c r="AV18" s="4"/>
    </row>
    <row r="19" spans="1:48" s="5" customFormat="1" ht="13.5" thickBot="1" x14ac:dyDescent="0.25">
      <c r="A19" s="43"/>
      <c r="B19" s="259"/>
      <c r="C19" s="209">
        <v>0.19</v>
      </c>
      <c r="D19" s="118">
        <f t="shared" ref="D19" si="28">SUM(E19:P19)</f>
        <v>0</v>
      </c>
      <c r="E19" s="212"/>
      <c r="F19" s="212"/>
      <c r="G19" s="212"/>
      <c r="H19" s="212"/>
      <c r="I19" s="212"/>
      <c r="J19" s="212"/>
      <c r="K19" s="212"/>
      <c r="L19" s="212"/>
      <c r="M19" s="212"/>
      <c r="N19" s="212"/>
      <c r="O19" s="212"/>
      <c r="P19" s="212"/>
      <c r="Q19" s="213"/>
      <c r="R19" s="214"/>
      <c r="T19" s="2"/>
      <c r="U19" s="2"/>
      <c r="V19" s="2"/>
      <c r="W19" s="18" t="str">
        <f t="shared" si="10"/>
        <v>Sep</v>
      </c>
      <c r="X19" s="16">
        <f t="shared" si="11"/>
        <v>9</v>
      </c>
      <c r="Y19" s="17">
        <f t="shared" si="9"/>
        <v>9</v>
      </c>
      <c r="Z19" s="17">
        <f t="shared" si="12"/>
        <v>-3</v>
      </c>
      <c r="AA19" s="15"/>
      <c r="AD19" s="4"/>
      <c r="AE19" s="119">
        <f t="shared" si="6"/>
        <v>0</v>
      </c>
      <c r="AF19" s="25">
        <f t="shared" si="7"/>
        <v>0.19</v>
      </c>
      <c r="AG19" s="20">
        <f>SUM(AH19:AS19)</f>
        <v>0</v>
      </c>
      <c r="AH19" s="11">
        <f t="shared" si="8"/>
        <v>0</v>
      </c>
      <c r="AI19" s="11">
        <f t="shared" si="4"/>
        <v>0</v>
      </c>
      <c r="AJ19" s="11">
        <f t="shared" si="4"/>
        <v>0</v>
      </c>
      <c r="AK19" s="11">
        <f t="shared" si="4"/>
        <v>0</v>
      </c>
      <c r="AL19" s="11">
        <f t="shared" si="4"/>
        <v>0</v>
      </c>
      <c r="AM19" s="11">
        <f t="shared" si="4"/>
        <v>0</v>
      </c>
      <c r="AN19" s="11">
        <f t="shared" si="4"/>
        <v>0</v>
      </c>
      <c r="AO19" s="11">
        <f t="shared" si="4"/>
        <v>0</v>
      </c>
      <c r="AP19" s="11">
        <f t="shared" si="4"/>
        <v>0</v>
      </c>
      <c r="AQ19" s="11">
        <f t="shared" si="4"/>
        <v>0</v>
      </c>
      <c r="AR19" s="11">
        <f t="shared" si="4"/>
        <v>0</v>
      </c>
      <c r="AS19" s="11">
        <f t="shared" si="4"/>
        <v>0</v>
      </c>
      <c r="AT19" s="11">
        <f t="shared" si="4"/>
        <v>0</v>
      </c>
      <c r="AU19" s="11">
        <f t="shared" si="4"/>
        <v>0</v>
      </c>
      <c r="AV19" s="4"/>
    </row>
    <row r="20" spans="1:48" s="5" customFormat="1" ht="13.5" thickBot="1" x14ac:dyDescent="0.25">
      <c r="A20" s="43"/>
      <c r="B20" s="161" t="s">
        <v>3</v>
      </c>
      <c r="C20" s="126"/>
      <c r="D20" s="30">
        <f>SUM(D13:D19)</f>
        <v>0</v>
      </c>
      <c r="E20" s="31">
        <f t="shared" ref="E20:R20" si="29">SUM(E13:E19)</f>
        <v>0</v>
      </c>
      <c r="F20" s="31">
        <f t="shared" si="29"/>
        <v>0</v>
      </c>
      <c r="G20" s="31">
        <f>SUM(G13:G19)</f>
        <v>0</v>
      </c>
      <c r="H20" s="31">
        <f t="shared" si="29"/>
        <v>0</v>
      </c>
      <c r="I20" s="31">
        <f t="shared" si="29"/>
        <v>0</v>
      </c>
      <c r="J20" s="31">
        <f t="shared" si="29"/>
        <v>0</v>
      </c>
      <c r="K20" s="31">
        <f t="shared" si="29"/>
        <v>0</v>
      </c>
      <c r="L20" s="31">
        <f t="shared" si="29"/>
        <v>0</v>
      </c>
      <c r="M20" s="31">
        <f t="shared" si="29"/>
        <v>0</v>
      </c>
      <c r="N20" s="31">
        <f t="shared" si="29"/>
        <v>0</v>
      </c>
      <c r="O20" s="31">
        <f t="shared" si="29"/>
        <v>0</v>
      </c>
      <c r="P20" s="31">
        <f t="shared" si="29"/>
        <v>0</v>
      </c>
      <c r="Q20" s="31">
        <f t="shared" si="29"/>
        <v>0</v>
      </c>
      <c r="R20" s="33">
        <f t="shared" si="29"/>
        <v>0</v>
      </c>
      <c r="T20" s="2"/>
      <c r="U20" s="2"/>
      <c r="V20" s="2"/>
      <c r="W20" s="18" t="str">
        <f t="shared" si="10"/>
        <v>Okt</v>
      </c>
      <c r="X20" s="16">
        <f t="shared" si="11"/>
        <v>10</v>
      </c>
      <c r="Y20" s="17">
        <f t="shared" si="9"/>
        <v>10</v>
      </c>
      <c r="Z20" s="17">
        <f t="shared" si="12"/>
        <v>-2</v>
      </c>
      <c r="AA20" s="15"/>
      <c r="AD20" s="4"/>
      <c r="AE20" s="384" t="s">
        <v>3</v>
      </c>
      <c r="AF20" s="384"/>
      <c r="AG20" s="24">
        <f>SUM(AG13:AG19)</f>
        <v>0</v>
      </c>
      <c r="AH20" s="24">
        <f>SUM(AH13:AH19)</f>
        <v>0</v>
      </c>
      <c r="AI20" s="24">
        <f t="shared" ref="AI20:AU20" si="30">SUM(AI13:AI19)</f>
        <v>0</v>
      </c>
      <c r="AJ20" s="24">
        <f t="shared" si="30"/>
        <v>0</v>
      </c>
      <c r="AK20" s="24">
        <f t="shared" si="30"/>
        <v>0</v>
      </c>
      <c r="AL20" s="24">
        <f t="shared" si="30"/>
        <v>0</v>
      </c>
      <c r="AM20" s="24">
        <f t="shared" si="30"/>
        <v>0</v>
      </c>
      <c r="AN20" s="24">
        <f t="shared" si="30"/>
        <v>0</v>
      </c>
      <c r="AO20" s="24">
        <f t="shared" si="30"/>
        <v>0</v>
      </c>
      <c r="AP20" s="24">
        <f t="shared" si="30"/>
        <v>0</v>
      </c>
      <c r="AQ20" s="24">
        <f t="shared" si="30"/>
        <v>0</v>
      </c>
      <c r="AR20" s="24">
        <f t="shared" si="30"/>
        <v>0</v>
      </c>
      <c r="AS20" s="24">
        <f t="shared" si="30"/>
        <v>0</v>
      </c>
      <c r="AT20" s="24">
        <f>SUM(AT13:AT19)</f>
        <v>0</v>
      </c>
      <c r="AU20" s="24">
        <f t="shared" si="30"/>
        <v>0</v>
      </c>
      <c r="AV20" s="4"/>
    </row>
    <row r="21" spans="1:48" x14ac:dyDescent="0.2">
      <c r="A21" s="40"/>
      <c r="B21" s="47"/>
      <c r="C21" s="47"/>
      <c r="D21" s="40"/>
      <c r="E21" s="42"/>
      <c r="F21" s="42"/>
      <c r="G21" s="42"/>
      <c r="H21" s="42"/>
      <c r="I21" s="42"/>
      <c r="J21" s="42"/>
      <c r="K21" s="42"/>
      <c r="L21" s="42"/>
      <c r="M21" s="42"/>
      <c r="N21" s="42"/>
      <c r="O21" s="42"/>
      <c r="P21" s="42"/>
      <c r="Q21" s="40"/>
      <c r="R21" s="40"/>
      <c r="W21" s="18" t="str">
        <f t="shared" si="10"/>
        <v>Nov</v>
      </c>
      <c r="X21" s="16">
        <f t="shared" si="11"/>
        <v>11</v>
      </c>
      <c r="Y21" s="17">
        <f t="shared" si="9"/>
        <v>11</v>
      </c>
      <c r="Z21" s="17">
        <f t="shared" si="12"/>
        <v>-1</v>
      </c>
      <c r="AD21" s="4"/>
      <c r="AE21" s="153"/>
      <c r="AF21" s="8"/>
      <c r="AG21" s="4"/>
      <c r="AH21" s="7"/>
      <c r="AI21" s="7"/>
      <c r="AJ21" s="7"/>
      <c r="AK21" s="7"/>
      <c r="AL21" s="7"/>
      <c r="AM21" s="7"/>
      <c r="AN21" s="7"/>
      <c r="AO21" s="7"/>
      <c r="AP21" s="7"/>
      <c r="AQ21" s="7"/>
      <c r="AR21" s="7"/>
      <c r="AS21" s="7"/>
      <c r="AT21" s="4"/>
      <c r="AU21" s="4"/>
      <c r="AV21" s="4"/>
    </row>
    <row r="22" spans="1:48" ht="13.5" thickBot="1" x14ac:dyDescent="0.25">
      <c r="A22" s="40"/>
      <c r="B22" s="40"/>
      <c r="C22" s="40"/>
      <c r="D22" s="40"/>
      <c r="E22" s="42"/>
      <c r="F22" s="42"/>
      <c r="G22" s="42"/>
      <c r="H22" s="42"/>
      <c r="I22" s="42"/>
      <c r="J22" s="42"/>
      <c r="K22" s="42"/>
      <c r="L22" s="42"/>
      <c r="M22" s="42"/>
      <c r="N22" s="48"/>
      <c r="O22" s="48"/>
      <c r="P22" s="48"/>
      <c r="Q22" s="43"/>
      <c r="R22" s="43"/>
      <c r="W22" s="18" t="str">
        <f t="shared" si="10"/>
        <v>Dez</v>
      </c>
      <c r="X22" s="16">
        <f t="shared" si="11"/>
        <v>12</v>
      </c>
      <c r="Y22" s="17">
        <f t="shared" si="9"/>
        <v>12</v>
      </c>
      <c r="Z22" s="17">
        <f t="shared" si="12"/>
        <v>0</v>
      </c>
      <c r="AD22" s="4"/>
      <c r="AE22" s="154"/>
      <c r="AF22" s="4"/>
      <c r="AG22" s="4"/>
      <c r="AH22" s="7"/>
      <c r="AI22" s="7"/>
      <c r="AJ22" s="7"/>
      <c r="AK22" s="7"/>
      <c r="AL22" s="7"/>
      <c r="AM22" s="7"/>
      <c r="AN22" s="7"/>
      <c r="AO22" s="7"/>
      <c r="AP22" s="7"/>
      <c r="AQ22" s="7"/>
      <c r="AR22" s="7"/>
      <c r="AS22" s="7"/>
      <c r="AT22" s="4"/>
      <c r="AU22" s="4"/>
      <c r="AV22" s="4"/>
    </row>
    <row r="23" spans="1:48" ht="21" customHeight="1" thickBot="1" x14ac:dyDescent="0.25">
      <c r="A23" s="40"/>
      <c r="B23" s="146" t="s">
        <v>139</v>
      </c>
      <c r="C23" s="147" t="s">
        <v>172</v>
      </c>
      <c r="D23" s="147" t="s">
        <v>80</v>
      </c>
      <c r="E23" s="147" t="s">
        <v>2</v>
      </c>
      <c r="F23" s="147" t="s">
        <v>4</v>
      </c>
      <c r="G23" s="147" t="s">
        <v>81</v>
      </c>
      <c r="H23" s="147" t="s">
        <v>82</v>
      </c>
      <c r="I23" s="147" t="s">
        <v>83</v>
      </c>
      <c r="J23" s="147" t="s">
        <v>84</v>
      </c>
      <c r="K23" s="147" t="s">
        <v>85</v>
      </c>
      <c r="L23" s="147" t="s">
        <v>86</v>
      </c>
      <c r="M23" s="148" t="s">
        <v>87</v>
      </c>
      <c r="N23" s="48"/>
      <c r="O23" s="410"/>
      <c r="P23" s="410"/>
      <c r="Q23" s="410"/>
      <c r="R23" s="410"/>
      <c r="AD23" s="6"/>
      <c r="AE23" s="155" t="s">
        <v>38</v>
      </c>
      <c r="AF23" s="122" t="s">
        <v>110</v>
      </c>
      <c r="AG23" s="123" t="s">
        <v>40</v>
      </c>
      <c r="AH23" s="123" t="s">
        <v>48</v>
      </c>
      <c r="AI23" s="123" t="s">
        <v>39</v>
      </c>
      <c r="AJ23" s="123" t="s">
        <v>41</v>
      </c>
      <c r="AK23" s="123" t="s">
        <v>42</v>
      </c>
      <c r="AL23" s="123" t="s">
        <v>43</v>
      </c>
      <c r="AM23" s="123" t="s">
        <v>44</v>
      </c>
      <c r="AN23" s="123" t="s">
        <v>45</v>
      </c>
      <c r="AO23" s="123" t="s">
        <v>46</v>
      </c>
      <c r="AP23" s="123" t="s">
        <v>47</v>
      </c>
      <c r="AQ23" s="7"/>
      <c r="AR23" s="7"/>
      <c r="AS23" s="7"/>
      <c r="AT23" s="4"/>
      <c r="AU23" s="4"/>
      <c r="AV23" s="4"/>
    </row>
    <row r="24" spans="1:48" x14ac:dyDescent="0.2">
      <c r="A24" s="40"/>
      <c r="B24" s="145" t="str">
        <f>B13</f>
        <v>EDV (z.B. Computer)</v>
      </c>
      <c r="C24" s="260"/>
      <c r="D24" s="260"/>
      <c r="E24" s="212"/>
      <c r="F24" s="212"/>
      <c r="G24" s="212"/>
      <c r="H24" s="212"/>
      <c r="I24" s="212"/>
      <c r="J24" s="212"/>
      <c r="K24" s="212"/>
      <c r="L24" s="212"/>
      <c r="M24" s="261"/>
      <c r="N24" s="48"/>
      <c r="O24" s="48"/>
      <c r="P24" s="43"/>
      <c r="Q24" s="43"/>
      <c r="R24" s="43"/>
      <c r="AD24" s="6"/>
      <c r="AE24" s="156" t="str">
        <f>B24</f>
        <v>EDV (z.B. Computer)</v>
      </c>
      <c r="AF24" s="72">
        <f>C24</f>
        <v>0</v>
      </c>
      <c r="AG24" s="72">
        <f>D24</f>
        <v>0</v>
      </c>
      <c r="AH24" s="72">
        <f t="shared" ref="AH24:AP30" si="31">E24</f>
        <v>0</v>
      </c>
      <c r="AI24" s="72">
        <f t="shared" si="31"/>
        <v>0</v>
      </c>
      <c r="AJ24" s="72">
        <f t="shared" si="31"/>
        <v>0</v>
      </c>
      <c r="AK24" s="72">
        <f t="shared" si="31"/>
        <v>0</v>
      </c>
      <c r="AL24" s="72">
        <f t="shared" si="31"/>
        <v>0</v>
      </c>
      <c r="AM24" s="72">
        <f t="shared" si="31"/>
        <v>0</v>
      </c>
      <c r="AN24" s="72">
        <f t="shared" si="31"/>
        <v>0</v>
      </c>
      <c r="AO24" s="72">
        <f t="shared" si="31"/>
        <v>0</v>
      </c>
      <c r="AP24" s="72">
        <f t="shared" si="31"/>
        <v>0</v>
      </c>
      <c r="AQ24" s="7"/>
      <c r="AR24" s="7"/>
      <c r="AS24" s="7"/>
      <c r="AT24" s="4"/>
      <c r="AU24" s="4"/>
      <c r="AV24" s="4"/>
    </row>
    <row r="25" spans="1:48" x14ac:dyDescent="0.2">
      <c r="A25" s="40"/>
      <c r="B25" s="142" t="str">
        <f>B14</f>
        <v>Büro- und Geschäftsausstattung</v>
      </c>
      <c r="C25" s="262"/>
      <c r="D25" s="260"/>
      <c r="E25" s="212"/>
      <c r="F25" s="212"/>
      <c r="G25" s="212"/>
      <c r="H25" s="212"/>
      <c r="I25" s="212"/>
      <c r="J25" s="212"/>
      <c r="K25" s="212"/>
      <c r="L25" s="212"/>
      <c r="M25" s="261"/>
      <c r="N25" s="48"/>
      <c r="O25" s="48"/>
      <c r="P25" s="43"/>
      <c r="Q25" s="43"/>
      <c r="R25" s="43"/>
      <c r="W25" s="2" t="s">
        <v>248</v>
      </c>
      <c r="AD25" s="6"/>
      <c r="AE25" s="156" t="str">
        <f t="shared" ref="AE25:AE30" si="32">B25</f>
        <v>Büro- und Geschäftsausstattung</v>
      </c>
      <c r="AF25" s="72">
        <f t="shared" ref="AF25:AF30" si="33">C25</f>
        <v>0</v>
      </c>
      <c r="AG25" s="72">
        <f t="shared" ref="AG25:AG30" si="34">D25</f>
        <v>0</v>
      </c>
      <c r="AH25" s="72">
        <f t="shared" si="31"/>
        <v>0</v>
      </c>
      <c r="AI25" s="72">
        <f t="shared" si="31"/>
        <v>0</v>
      </c>
      <c r="AJ25" s="72">
        <f t="shared" si="31"/>
        <v>0</v>
      </c>
      <c r="AK25" s="72">
        <f t="shared" si="31"/>
        <v>0</v>
      </c>
      <c r="AL25" s="72">
        <f t="shared" si="31"/>
        <v>0</v>
      </c>
      <c r="AM25" s="72">
        <f t="shared" si="31"/>
        <v>0</v>
      </c>
      <c r="AN25" s="72">
        <f t="shared" si="31"/>
        <v>0</v>
      </c>
      <c r="AO25" s="72">
        <f t="shared" si="31"/>
        <v>0</v>
      </c>
      <c r="AP25" s="72">
        <f t="shared" si="31"/>
        <v>0</v>
      </c>
      <c r="AQ25" s="7"/>
      <c r="AR25" s="7"/>
      <c r="AS25" s="7"/>
      <c r="AT25" s="4"/>
      <c r="AU25" s="4"/>
      <c r="AV25" s="4"/>
    </row>
    <row r="26" spans="1:48" x14ac:dyDescent="0.2">
      <c r="A26" s="40"/>
      <c r="B26" s="142" t="str">
        <f>B15</f>
        <v>Lizenzen</v>
      </c>
      <c r="C26" s="262"/>
      <c r="D26" s="260"/>
      <c r="E26" s="212"/>
      <c r="F26" s="212"/>
      <c r="G26" s="212"/>
      <c r="H26" s="212"/>
      <c r="I26" s="212"/>
      <c r="J26" s="212"/>
      <c r="K26" s="212"/>
      <c r="L26" s="212"/>
      <c r="M26" s="261"/>
      <c r="N26" s="48"/>
      <c r="O26" s="48"/>
      <c r="P26" s="43"/>
      <c r="Q26" s="43"/>
      <c r="R26" s="43"/>
      <c r="W26" s="341">
        <v>0.19</v>
      </c>
      <c r="AD26" s="6"/>
      <c r="AE26" s="156" t="str">
        <f t="shared" si="32"/>
        <v>Lizenzen</v>
      </c>
      <c r="AF26" s="72">
        <f t="shared" si="33"/>
        <v>0</v>
      </c>
      <c r="AG26" s="72">
        <f t="shared" si="34"/>
        <v>0</v>
      </c>
      <c r="AH26" s="72">
        <f t="shared" si="31"/>
        <v>0</v>
      </c>
      <c r="AI26" s="72">
        <f t="shared" si="31"/>
        <v>0</v>
      </c>
      <c r="AJ26" s="72">
        <f t="shared" si="31"/>
        <v>0</v>
      </c>
      <c r="AK26" s="72">
        <f t="shared" si="31"/>
        <v>0</v>
      </c>
      <c r="AL26" s="72">
        <f t="shared" si="31"/>
        <v>0</v>
      </c>
      <c r="AM26" s="72">
        <f t="shared" si="31"/>
        <v>0</v>
      </c>
      <c r="AN26" s="72">
        <f t="shared" si="31"/>
        <v>0</v>
      </c>
      <c r="AO26" s="72">
        <f t="shared" si="31"/>
        <v>0</v>
      </c>
      <c r="AP26" s="72">
        <f t="shared" si="31"/>
        <v>0</v>
      </c>
      <c r="AQ26" s="7"/>
      <c r="AR26" s="7"/>
      <c r="AS26" s="7"/>
      <c r="AT26" s="4"/>
      <c r="AU26" s="4"/>
      <c r="AV26" s="4"/>
    </row>
    <row r="27" spans="1:48" x14ac:dyDescent="0.2">
      <c r="A27" s="40"/>
      <c r="B27" s="143" t="str">
        <f>B16</f>
        <v>Sonstiges/ Unvorhergesehenes</v>
      </c>
      <c r="C27" s="262"/>
      <c r="D27" s="260"/>
      <c r="E27" s="212"/>
      <c r="F27" s="212"/>
      <c r="G27" s="212"/>
      <c r="H27" s="212"/>
      <c r="I27" s="212"/>
      <c r="J27" s="212"/>
      <c r="K27" s="212"/>
      <c r="L27" s="212"/>
      <c r="M27" s="261"/>
      <c r="N27" s="42"/>
      <c r="O27" s="42"/>
      <c r="P27" s="42"/>
      <c r="Q27" s="40"/>
      <c r="R27" s="40"/>
      <c r="W27" s="341">
        <v>7.0000000000000007E-2</v>
      </c>
      <c r="AD27" s="6"/>
      <c r="AE27" s="156" t="str">
        <f t="shared" si="32"/>
        <v>Sonstiges/ Unvorhergesehenes</v>
      </c>
      <c r="AF27" s="72">
        <f t="shared" si="33"/>
        <v>0</v>
      </c>
      <c r="AG27" s="72">
        <f t="shared" si="34"/>
        <v>0</v>
      </c>
      <c r="AH27" s="72">
        <f t="shared" si="31"/>
        <v>0</v>
      </c>
      <c r="AI27" s="72">
        <f t="shared" si="31"/>
        <v>0</v>
      </c>
      <c r="AJ27" s="72">
        <f t="shared" si="31"/>
        <v>0</v>
      </c>
      <c r="AK27" s="72">
        <f t="shared" si="31"/>
        <v>0</v>
      </c>
      <c r="AL27" s="72">
        <f t="shared" si="31"/>
        <v>0</v>
      </c>
      <c r="AM27" s="72">
        <f t="shared" si="31"/>
        <v>0</v>
      </c>
      <c r="AN27" s="72">
        <f t="shared" si="31"/>
        <v>0</v>
      </c>
      <c r="AO27" s="72">
        <f t="shared" si="31"/>
        <v>0</v>
      </c>
      <c r="AP27" s="72">
        <f t="shared" si="31"/>
        <v>0</v>
      </c>
      <c r="AQ27" s="7"/>
      <c r="AR27" s="7"/>
      <c r="AS27" s="7"/>
      <c r="AT27" s="4"/>
      <c r="AU27" s="4"/>
      <c r="AV27" s="4"/>
    </row>
    <row r="28" spans="1:48" x14ac:dyDescent="0.2">
      <c r="A28" s="40"/>
      <c r="B28" s="144" t="str">
        <f>IF(B17="", "",B17)</f>
        <v/>
      </c>
      <c r="C28" s="264"/>
      <c r="D28" s="260"/>
      <c r="E28" s="212"/>
      <c r="F28" s="212"/>
      <c r="G28" s="212"/>
      <c r="H28" s="212"/>
      <c r="I28" s="212"/>
      <c r="J28" s="212"/>
      <c r="K28" s="212"/>
      <c r="L28" s="212"/>
      <c r="M28" s="261"/>
      <c r="N28" s="42"/>
      <c r="O28" s="42"/>
      <c r="P28" s="42"/>
      <c r="Q28" s="40"/>
      <c r="R28" s="40"/>
      <c r="W28" s="341">
        <v>0</v>
      </c>
      <c r="AD28" s="6"/>
      <c r="AE28" s="156" t="str">
        <f t="shared" si="32"/>
        <v/>
      </c>
      <c r="AF28" s="72">
        <f t="shared" si="33"/>
        <v>0</v>
      </c>
      <c r="AG28" s="72">
        <f t="shared" si="34"/>
        <v>0</v>
      </c>
      <c r="AH28" s="72">
        <f t="shared" si="31"/>
        <v>0</v>
      </c>
      <c r="AI28" s="72">
        <f t="shared" ref="AI28:AI30" si="35">F28</f>
        <v>0</v>
      </c>
      <c r="AJ28" s="72">
        <f t="shared" ref="AJ28:AJ30" si="36">G28</f>
        <v>0</v>
      </c>
      <c r="AK28" s="72">
        <f t="shared" ref="AK28:AK30" si="37">H28</f>
        <v>0</v>
      </c>
      <c r="AL28" s="72">
        <f t="shared" ref="AL28:AL30" si="38">I28</f>
        <v>0</v>
      </c>
      <c r="AM28" s="72">
        <f t="shared" ref="AM28:AM30" si="39">J28</f>
        <v>0</v>
      </c>
      <c r="AN28" s="72">
        <f t="shared" ref="AN28:AN30" si="40">K28</f>
        <v>0</v>
      </c>
      <c r="AO28" s="72">
        <f t="shared" ref="AO28:AO30" si="41">L28</f>
        <v>0</v>
      </c>
      <c r="AP28" s="72">
        <f t="shared" ref="AP28:AP30" si="42">M28</f>
        <v>0</v>
      </c>
      <c r="AQ28" s="7"/>
      <c r="AR28" s="7"/>
      <c r="AS28" s="7"/>
      <c r="AT28" s="4"/>
      <c r="AU28" s="4"/>
      <c r="AV28" s="4"/>
    </row>
    <row r="29" spans="1:48" x14ac:dyDescent="0.2">
      <c r="A29" s="43"/>
      <c r="B29" s="149" t="str">
        <f t="shared" ref="B29:B30" si="43">IF(B18="", "",B18)</f>
        <v/>
      </c>
      <c r="C29" s="266"/>
      <c r="D29" s="260"/>
      <c r="E29" s="212"/>
      <c r="F29" s="212"/>
      <c r="G29" s="212"/>
      <c r="H29" s="212"/>
      <c r="I29" s="212"/>
      <c r="J29" s="212"/>
      <c r="K29" s="212"/>
      <c r="L29" s="212"/>
      <c r="M29" s="261"/>
      <c r="N29" s="42"/>
      <c r="O29" s="42"/>
      <c r="P29" s="42"/>
      <c r="Q29" s="40"/>
      <c r="R29" s="40"/>
      <c r="W29" s="341"/>
      <c r="AD29" s="6"/>
      <c r="AE29" s="156" t="str">
        <f t="shared" si="32"/>
        <v/>
      </c>
      <c r="AF29" s="72">
        <f t="shared" si="33"/>
        <v>0</v>
      </c>
      <c r="AG29" s="72">
        <f t="shared" si="34"/>
        <v>0</v>
      </c>
      <c r="AH29" s="72">
        <f>E29</f>
        <v>0</v>
      </c>
      <c r="AI29" s="72">
        <f t="shared" si="35"/>
        <v>0</v>
      </c>
      <c r="AJ29" s="72">
        <f t="shared" si="36"/>
        <v>0</v>
      </c>
      <c r="AK29" s="72">
        <f t="shared" si="37"/>
        <v>0</v>
      </c>
      <c r="AL29" s="72">
        <f t="shared" si="38"/>
        <v>0</v>
      </c>
      <c r="AM29" s="72">
        <f t="shared" si="39"/>
        <v>0</v>
      </c>
      <c r="AN29" s="72">
        <f t="shared" si="40"/>
        <v>0</v>
      </c>
      <c r="AO29" s="72">
        <f t="shared" si="41"/>
        <v>0</v>
      </c>
      <c r="AP29" s="72">
        <f t="shared" si="42"/>
        <v>0</v>
      </c>
      <c r="AQ29" s="7"/>
      <c r="AR29" s="7"/>
      <c r="AS29" s="7"/>
      <c r="AT29" s="4"/>
      <c r="AU29" s="4"/>
      <c r="AV29" s="4"/>
    </row>
    <row r="30" spans="1:48" ht="13.5" thickBot="1" x14ac:dyDescent="0.25">
      <c r="A30" s="40"/>
      <c r="B30" s="144" t="str">
        <f t="shared" si="43"/>
        <v/>
      </c>
      <c r="C30" s="267"/>
      <c r="D30" s="260"/>
      <c r="E30" s="212"/>
      <c r="F30" s="212"/>
      <c r="G30" s="212"/>
      <c r="H30" s="212"/>
      <c r="I30" s="212"/>
      <c r="J30" s="212"/>
      <c r="K30" s="212"/>
      <c r="L30" s="212"/>
      <c r="M30" s="261"/>
      <c r="N30" s="42"/>
      <c r="O30" s="42"/>
      <c r="P30" s="42"/>
      <c r="Q30" s="40"/>
      <c r="R30" s="40"/>
      <c r="AD30" s="6"/>
      <c r="AE30" s="156" t="str">
        <f t="shared" si="32"/>
        <v/>
      </c>
      <c r="AF30" s="72">
        <f t="shared" si="33"/>
        <v>0</v>
      </c>
      <c r="AG30" s="72">
        <f t="shared" si="34"/>
        <v>0</v>
      </c>
      <c r="AH30" s="72">
        <f t="shared" si="31"/>
        <v>0</v>
      </c>
      <c r="AI30" s="72">
        <f t="shared" si="35"/>
        <v>0</v>
      </c>
      <c r="AJ30" s="72">
        <f t="shared" si="36"/>
        <v>0</v>
      </c>
      <c r="AK30" s="72">
        <f t="shared" si="37"/>
        <v>0</v>
      </c>
      <c r="AL30" s="72">
        <f t="shared" si="38"/>
        <v>0</v>
      </c>
      <c r="AM30" s="72">
        <f t="shared" si="39"/>
        <v>0</v>
      </c>
      <c r="AN30" s="72">
        <f t="shared" si="40"/>
        <v>0</v>
      </c>
      <c r="AO30" s="72">
        <f t="shared" si="41"/>
        <v>0</v>
      </c>
      <c r="AP30" s="72">
        <f t="shared" si="42"/>
        <v>0</v>
      </c>
      <c r="AQ30" s="7"/>
      <c r="AR30" s="7"/>
      <c r="AS30" s="7"/>
      <c r="AT30" s="4"/>
      <c r="AU30" s="4"/>
      <c r="AV30" s="4"/>
    </row>
    <row r="31" spans="1:48" ht="13.5" thickBot="1" x14ac:dyDescent="0.25">
      <c r="A31" s="40"/>
      <c r="B31" s="38" t="s">
        <v>3</v>
      </c>
      <c r="C31" s="162"/>
      <c r="D31" s="31">
        <f>SUM(D24:D30)</f>
        <v>0</v>
      </c>
      <c r="E31" s="31">
        <f t="shared" ref="E31:M31" si="44">SUM(E24:E30)</f>
        <v>0</v>
      </c>
      <c r="F31" s="31">
        <f t="shared" si="44"/>
        <v>0</v>
      </c>
      <c r="G31" s="31">
        <f>SUM(G24:G30)</f>
        <v>0</v>
      </c>
      <c r="H31" s="31">
        <f t="shared" si="44"/>
        <v>0</v>
      </c>
      <c r="I31" s="31">
        <f t="shared" si="44"/>
        <v>0</v>
      </c>
      <c r="J31" s="31">
        <f t="shared" si="44"/>
        <v>0</v>
      </c>
      <c r="K31" s="31">
        <f t="shared" si="44"/>
        <v>0</v>
      </c>
      <c r="L31" s="31">
        <f t="shared" si="44"/>
        <v>0</v>
      </c>
      <c r="M31" s="33">
        <f t="shared" si="44"/>
        <v>0</v>
      </c>
      <c r="N31" s="42"/>
      <c r="O31" s="42"/>
      <c r="P31" s="42"/>
      <c r="Q31" s="40"/>
      <c r="R31" s="40"/>
      <c r="AD31" s="4"/>
      <c r="AE31" s="155" t="s">
        <v>3</v>
      </c>
      <c r="AF31" s="122"/>
      <c r="AG31" s="72">
        <f>SUM(AG24:AG30)</f>
        <v>0</v>
      </c>
      <c r="AH31" s="72">
        <f t="shared" ref="AH31:AP31" si="45">SUM(AH24:AH30)</f>
        <v>0</v>
      </c>
      <c r="AI31" s="72">
        <f t="shared" si="45"/>
        <v>0</v>
      </c>
      <c r="AJ31" s="72">
        <f t="shared" si="45"/>
        <v>0</v>
      </c>
      <c r="AK31" s="72">
        <f t="shared" si="45"/>
        <v>0</v>
      </c>
      <c r="AL31" s="72">
        <f t="shared" si="45"/>
        <v>0</v>
      </c>
      <c r="AM31" s="72">
        <f t="shared" si="45"/>
        <v>0</v>
      </c>
      <c r="AN31" s="72">
        <f t="shared" si="45"/>
        <v>0</v>
      </c>
      <c r="AO31" s="72">
        <f t="shared" si="45"/>
        <v>0</v>
      </c>
      <c r="AP31" s="72">
        <f t="shared" si="45"/>
        <v>0</v>
      </c>
      <c r="AQ31" s="7"/>
      <c r="AR31" s="7"/>
      <c r="AS31" s="7"/>
      <c r="AT31" s="4"/>
      <c r="AU31" s="4"/>
      <c r="AV31" s="4"/>
    </row>
    <row r="32" spans="1:48" x14ac:dyDescent="0.2">
      <c r="A32" s="40"/>
      <c r="B32" s="51"/>
      <c r="C32" s="51"/>
      <c r="D32" s="53"/>
      <c r="E32" s="53"/>
      <c r="F32" s="53"/>
      <c r="G32" s="53"/>
      <c r="H32" s="53"/>
      <c r="I32" s="53"/>
      <c r="J32" s="53"/>
      <c r="K32" s="53"/>
      <c r="L32" s="53"/>
      <c r="M32" s="53"/>
      <c r="N32" s="42"/>
      <c r="O32" s="42"/>
      <c r="P32" s="42"/>
      <c r="Q32" s="40"/>
      <c r="R32" s="40"/>
      <c r="AD32" s="29"/>
      <c r="AE32" s="157"/>
      <c r="AF32" s="28"/>
      <c r="AG32" s="76"/>
      <c r="AH32" s="77"/>
      <c r="AI32" s="77"/>
      <c r="AJ32" s="77"/>
      <c r="AK32" s="77"/>
      <c r="AL32" s="77"/>
      <c r="AM32" s="77"/>
      <c r="AN32" s="77"/>
      <c r="AO32" s="77"/>
      <c r="AP32" s="77"/>
      <c r="AQ32" s="78"/>
      <c r="AR32" s="78"/>
      <c r="AS32" s="7"/>
      <c r="AT32" s="4"/>
      <c r="AU32" s="4"/>
      <c r="AV32" s="4"/>
    </row>
    <row r="33" spans="1:48" x14ac:dyDescent="0.2">
      <c r="A33" s="40"/>
      <c r="B33" s="51"/>
      <c r="C33" s="51"/>
      <c r="D33" s="53"/>
      <c r="E33" s="53"/>
      <c r="F33" s="53"/>
      <c r="G33" s="53"/>
      <c r="H33" s="53"/>
      <c r="I33" s="53"/>
      <c r="J33" s="53"/>
      <c r="K33" s="53"/>
      <c r="L33" s="53"/>
      <c r="M33" s="53"/>
      <c r="N33" s="42"/>
      <c r="O33" s="42"/>
      <c r="P33" s="42"/>
      <c r="Q33" s="40"/>
      <c r="R33" s="40"/>
      <c r="AD33" s="29"/>
      <c r="AE33" s="157"/>
      <c r="AF33" s="28"/>
      <c r="AG33" s="76"/>
      <c r="AH33" s="77"/>
      <c r="AI33" s="77"/>
      <c r="AJ33" s="77"/>
      <c r="AK33" s="77"/>
      <c r="AL33" s="77"/>
      <c r="AM33" s="77"/>
      <c r="AN33" s="77"/>
      <c r="AO33" s="77"/>
      <c r="AP33" s="77"/>
      <c r="AQ33" s="78"/>
      <c r="AR33" s="78"/>
      <c r="AS33" s="7"/>
      <c r="AT33" s="4"/>
      <c r="AU33" s="4"/>
      <c r="AV33" s="4"/>
    </row>
    <row r="34" spans="1:48" x14ac:dyDescent="0.2">
      <c r="A34" s="40"/>
      <c r="B34" s="51"/>
      <c r="C34" s="51"/>
      <c r="D34" s="53"/>
      <c r="E34" s="53"/>
      <c r="F34" s="53"/>
      <c r="G34" s="53"/>
      <c r="H34" s="53"/>
      <c r="I34" s="53"/>
      <c r="J34" s="53"/>
      <c r="K34" s="53"/>
      <c r="L34" s="53"/>
      <c r="M34" s="53"/>
      <c r="N34" s="42"/>
      <c r="O34" s="42"/>
      <c r="P34" s="42"/>
      <c r="Q34" s="40"/>
      <c r="R34" s="40"/>
      <c r="AD34" s="29"/>
      <c r="AE34" s="157"/>
      <c r="AF34" s="28"/>
      <c r="AG34" s="76"/>
      <c r="AH34" s="77"/>
      <c r="AI34" s="77"/>
      <c r="AJ34" s="77"/>
      <c r="AK34" s="77"/>
      <c r="AL34" s="77"/>
      <c r="AM34" s="77"/>
      <c r="AN34" s="77"/>
      <c r="AO34" s="77"/>
      <c r="AP34" s="77"/>
      <c r="AQ34" s="78"/>
      <c r="AR34" s="78"/>
      <c r="AS34" s="7"/>
      <c r="AT34" s="4"/>
      <c r="AU34" s="4"/>
      <c r="AV34" s="4"/>
    </row>
    <row r="35" spans="1:48" ht="15" x14ac:dyDescent="0.25">
      <c r="A35" s="40"/>
      <c r="B35" s="175" t="s">
        <v>129</v>
      </c>
      <c r="C35" s="50" t="s">
        <v>89</v>
      </c>
      <c r="D35" s="54"/>
      <c r="E35" s="54"/>
      <c r="F35" s="54"/>
      <c r="G35" s="54"/>
      <c r="H35" s="54"/>
      <c r="I35" s="42"/>
      <c r="J35" s="42"/>
      <c r="K35" s="42"/>
      <c r="L35" s="42"/>
      <c r="M35" s="42"/>
      <c r="N35" s="42"/>
      <c r="O35" s="42"/>
      <c r="P35" s="42"/>
      <c r="Q35" s="40"/>
      <c r="R35" s="40"/>
      <c r="AD35" s="29"/>
      <c r="AE35" s="157"/>
      <c r="AF35" s="28"/>
      <c r="AG35" s="76"/>
      <c r="AH35" s="77"/>
      <c r="AI35" s="77"/>
      <c r="AJ35" s="77"/>
      <c r="AK35" s="77"/>
      <c r="AL35" s="77"/>
      <c r="AM35" s="77"/>
      <c r="AN35" s="77"/>
      <c r="AO35" s="77"/>
      <c r="AP35" s="77"/>
      <c r="AQ35" s="78"/>
      <c r="AR35" s="78"/>
      <c r="AS35" s="7"/>
      <c r="AT35" s="4"/>
      <c r="AU35" s="4"/>
      <c r="AV35" s="4"/>
    </row>
    <row r="36" spans="1:48" x14ac:dyDescent="0.2">
      <c r="A36" s="40"/>
      <c r="B36" s="40"/>
      <c r="C36" s="40"/>
      <c r="D36" s="40"/>
      <c r="E36" s="42"/>
      <c r="F36" s="42"/>
      <c r="G36" s="42"/>
      <c r="H36" s="42"/>
      <c r="I36" s="42"/>
      <c r="J36" s="42"/>
      <c r="K36" s="42"/>
      <c r="L36" s="42"/>
      <c r="M36" s="42"/>
      <c r="N36" s="42"/>
      <c r="O36" s="42"/>
      <c r="P36" s="42"/>
      <c r="Q36" s="40"/>
      <c r="R36" s="40"/>
      <c r="AD36" s="29"/>
      <c r="AE36" s="157"/>
      <c r="AF36" s="28"/>
      <c r="AG36" s="76"/>
      <c r="AH36" s="77"/>
      <c r="AI36" s="77"/>
      <c r="AJ36" s="77"/>
      <c r="AK36" s="77"/>
      <c r="AL36" s="77"/>
      <c r="AM36" s="77"/>
      <c r="AN36" s="77"/>
      <c r="AO36" s="77"/>
      <c r="AP36" s="77"/>
      <c r="AQ36" s="78"/>
      <c r="AR36" s="78"/>
      <c r="AS36" s="7"/>
      <c r="AT36" s="4"/>
      <c r="AU36" s="4"/>
      <c r="AV36" s="4"/>
    </row>
    <row r="37" spans="1:48" ht="13.5" thickBot="1" x14ac:dyDescent="0.25">
      <c r="A37" s="40"/>
      <c r="B37" s="40"/>
      <c r="C37" s="40"/>
      <c r="D37" s="40"/>
      <c r="E37" s="42"/>
      <c r="F37" s="42"/>
      <c r="G37" s="42"/>
      <c r="H37" s="42"/>
      <c r="I37" s="42"/>
      <c r="J37" s="42"/>
      <c r="K37" s="42"/>
      <c r="L37" s="42"/>
      <c r="M37" s="42"/>
      <c r="N37" s="42"/>
      <c r="O37" s="42"/>
      <c r="P37" s="42"/>
      <c r="Q37" s="40"/>
      <c r="R37" s="40"/>
      <c r="AD37" s="29"/>
      <c r="AE37" s="157"/>
      <c r="AF37" s="28"/>
      <c r="AG37" s="76"/>
      <c r="AH37" s="77"/>
      <c r="AI37" s="77"/>
      <c r="AJ37" s="77"/>
      <c r="AK37" s="77"/>
      <c r="AL37" s="77"/>
      <c r="AM37" s="77"/>
      <c r="AN37" s="77"/>
      <c r="AO37" s="77"/>
      <c r="AP37" s="77"/>
      <c r="AQ37" s="78"/>
      <c r="AR37" s="78"/>
      <c r="AS37" s="7"/>
      <c r="AT37" s="4"/>
      <c r="AU37" s="4"/>
      <c r="AV37" s="4"/>
    </row>
    <row r="38" spans="1:48" x14ac:dyDescent="0.2">
      <c r="A38" s="40"/>
      <c r="B38" s="362" t="s">
        <v>31</v>
      </c>
      <c r="C38" s="417" t="s">
        <v>151</v>
      </c>
      <c r="D38" s="257" t="s">
        <v>49</v>
      </c>
      <c r="E38" s="366" t="s">
        <v>152</v>
      </c>
      <c r="F38" s="367"/>
      <c r="G38" s="367"/>
      <c r="H38" s="367"/>
      <c r="I38" s="367"/>
      <c r="J38" s="367"/>
      <c r="K38" s="367"/>
      <c r="L38" s="367"/>
      <c r="M38" s="367"/>
      <c r="N38" s="367"/>
      <c r="O38" s="367"/>
      <c r="P38" s="435"/>
      <c r="Q38" s="40"/>
      <c r="R38" s="40"/>
      <c r="AD38" s="29"/>
      <c r="AE38" s="386" t="s">
        <v>31</v>
      </c>
      <c r="AF38" s="385" t="s">
        <v>151</v>
      </c>
      <c r="AG38" s="91" t="s">
        <v>49</v>
      </c>
      <c r="AH38" s="397" t="s">
        <v>152</v>
      </c>
      <c r="AI38" s="398"/>
      <c r="AJ38" s="398"/>
      <c r="AK38" s="398"/>
      <c r="AL38" s="398"/>
      <c r="AM38" s="398"/>
      <c r="AN38" s="398"/>
      <c r="AO38" s="398"/>
      <c r="AP38" s="398"/>
      <c r="AQ38" s="398"/>
      <c r="AR38" s="398"/>
      <c r="AS38" s="399"/>
      <c r="AT38" s="393"/>
      <c r="AU38" s="393"/>
      <c r="AV38" s="4"/>
    </row>
    <row r="39" spans="1:48" ht="13.5" thickBot="1" x14ac:dyDescent="0.25">
      <c r="A39" s="40"/>
      <c r="B39" s="364"/>
      <c r="C39" s="418"/>
      <c r="D39" s="258" t="s">
        <v>3</v>
      </c>
      <c r="E39" s="255" t="str">
        <f>W11</f>
        <v>Jan</v>
      </c>
      <c r="F39" s="255" t="str">
        <f>W12</f>
        <v>Feb</v>
      </c>
      <c r="G39" s="255" t="str">
        <f>W13</f>
        <v>Mrz</v>
      </c>
      <c r="H39" s="255" t="str">
        <f>W14</f>
        <v>Apr</v>
      </c>
      <c r="I39" s="255" t="str">
        <f>W15</f>
        <v>Mai</v>
      </c>
      <c r="J39" s="255" t="str">
        <f>W16</f>
        <v>Jun</v>
      </c>
      <c r="K39" s="255" t="str">
        <f>W17</f>
        <v>Jul</v>
      </c>
      <c r="L39" s="255" t="str">
        <f>W18</f>
        <v>Aug</v>
      </c>
      <c r="M39" s="255" t="str">
        <f>W19</f>
        <v>Sep</v>
      </c>
      <c r="N39" s="255" t="str">
        <f>W20</f>
        <v>Okt</v>
      </c>
      <c r="O39" s="255" t="str">
        <f>W21</f>
        <v>Nov</v>
      </c>
      <c r="P39" s="256" t="str">
        <f>W22</f>
        <v>Dez</v>
      </c>
      <c r="Q39" s="40"/>
      <c r="R39" s="40"/>
      <c r="AD39" s="29"/>
      <c r="AE39" s="386"/>
      <c r="AF39" s="385"/>
      <c r="AG39" s="92" t="s">
        <v>3</v>
      </c>
      <c r="AH39" s="11" t="str">
        <f>W11</f>
        <v>Jan</v>
      </c>
      <c r="AI39" s="11" t="str">
        <f>W12</f>
        <v>Feb</v>
      </c>
      <c r="AJ39" s="11" t="str">
        <f>W13</f>
        <v>Mrz</v>
      </c>
      <c r="AK39" s="11" t="str">
        <f>W14</f>
        <v>Apr</v>
      </c>
      <c r="AL39" s="11" t="str">
        <f>W15</f>
        <v>Mai</v>
      </c>
      <c r="AM39" s="11" t="str">
        <f>W16</f>
        <v>Jun</v>
      </c>
      <c r="AN39" s="11" t="str">
        <f>W17</f>
        <v>Jul</v>
      </c>
      <c r="AO39" s="11" t="str">
        <f>W18</f>
        <v>Aug</v>
      </c>
      <c r="AP39" s="11" t="str">
        <f>W19</f>
        <v>Sep</v>
      </c>
      <c r="AQ39" s="11" t="str">
        <f>W20</f>
        <v>Okt</v>
      </c>
      <c r="AR39" s="11" t="str">
        <f>W21</f>
        <v>Nov</v>
      </c>
      <c r="AS39" s="11" t="str">
        <f>W22</f>
        <v>Dez</v>
      </c>
      <c r="AT39" s="393"/>
      <c r="AU39" s="393"/>
      <c r="AV39" s="4"/>
    </row>
    <row r="40" spans="1:48" x14ac:dyDescent="0.2">
      <c r="A40" s="40"/>
      <c r="B40" s="208" t="s">
        <v>226</v>
      </c>
      <c r="C40" s="209">
        <v>0.19</v>
      </c>
      <c r="D40" s="19">
        <f t="shared" ref="D40:D49" si="46">SUM(E40:P40)</f>
        <v>0</v>
      </c>
      <c r="E40" s="212"/>
      <c r="F40" s="212"/>
      <c r="G40" s="212"/>
      <c r="H40" s="212"/>
      <c r="I40" s="212"/>
      <c r="J40" s="212"/>
      <c r="K40" s="212"/>
      <c r="L40" s="212"/>
      <c r="M40" s="212"/>
      <c r="N40" s="212"/>
      <c r="O40" s="212"/>
      <c r="P40" s="261"/>
      <c r="Q40" s="40"/>
      <c r="R40" s="40"/>
      <c r="AD40" s="29"/>
      <c r="AE40" s="119" t="str">
        <f t="shared" ref="AE40:AF49" si="47">B40</f>
        <v>Anmeldegebühr/ Zulassung</v>
      </c>
      <c r="AF40" s="25">
        <f t="shared" si="47"/>
        <v>0.19</v>
      </c>
      <c r="AG40" s="72">
        <f t="shared" ref="AG40:AG46" si="48">SUM(AH40:AS40)</f>
        <v>0</v>
      </c>
      <c r="AH40" s="11">
        <f>E40*(1+$C40)</f>
        <v>0</v>
      </c>
      <c r="AI40" s="11">
        <f t="shared" ref="AI40:AS49" si="49">F40*(1+$C40)</f>
        <v>0</v>
      </c>
      <c r="AJ40" s="11">
        <f t="shared" si="49"/>
        <v>0</v>
      </c>
      <c r="AK40" s="11">
        <f>H40*(1+$C40)</f>
        <v>0</v>
      </c>
      <c r="AL40" s="11">
        <f t="shared" si="49"/>
        <v>0</v>
      </c>
      <c r="AM40" s="11">
        <f t="shared" si="49"/>
        <v>0</v>
      </c>
      <c r="AN40" s="11">
        <f t="shared" si="49"/>
        <v>0</v>
      </c>
      <c r="AO40" s="11">
        <f t="shared" si="49"/>
        <v>0</v>
      </c>
      <c r="AP40" s="11">
        <f t="shared" si="49"/>
        <v>0</v>
      </c>
      <c r="AQ40" s="11">
        <f t="shared" si="49"/>
        <v>0</v>
      </c>
      <c r="AR40" s="11">
        <f t="shared" si="49"/>
        <v>0</v>
      </c>
      <c r="AS40" s="11">
        <f t="shared" si="49"/>
        <v>0</v>
      </c>
      <c r="AT40" s="77"/>
      <c r="AU40" s="77"/>
      <c r="AV40" s="4"/>
    </row>
    <row r="41" spans="1:48" x14ac:dyDescent="0.2">
      <c r="A41" s="40"/>
      <c r="B41" s="210" t="s">
        <v>8</v>
      </c>
      <c r="C41" s="209">
        <v>0.19</v>
      </c>
      <c r="D41" s="20">
        <f t="shared" si="46"/>
        <v>0</v>
      </c>
      <c r="E41" s="215"/>
      <c r="F41" s="215"/>
      <c r="G41" s="215"/>
      <c r="H41" s="215"/>
      <c r="I41" s="215"/>
      <c r="J41" s="215"/>
      <c r="K41" s="215"/>
      <c r="L41" s="215"/>
      <c r="M41" s="215"/>
      <c r="N41" s="215"/>
      <c r="O41" s="215"/>
      <c r="P41" s="263"/>
      <c r="Q41" s="40"/>
      <c r="R41" s="40"/>
      <c r="AD41" s="29"/>
      <c r="AE41" s="119" t="str">
        <f t="shared" si="47"/>
        <v>Steuerberater</v>
      </c>
      <c r="AF41" s="25">
        <f t="shared" si="47"/>
        <v>0.19</v>
      </c>
      <c r="AG41" s="20">
        <f t="shared" si="48"/>
        <v>0</v>
      </c>
      <c r="AH41" s="11">
        <f t="shared" ref="AH41:AH49" si="50">E41*(1+$C41)</f>
        <v>0</v>
      </c>
      <c r="AI41" s="11">
        <f t="shared" si="49"/>
        <v>0</v>
      </c>
      <c r="AJ41" s="11">
        <f t="shared" si="49"/>
        <v>0</v>
      </c>
      <c r="AK41" s="11">
        <f t="shared" si="49"/>
        <v>0</v>
      </c>
      <c r="AL41" s="11">
        <f t="shared" si="49"/>
        <v>0</v>
      </c>
      <c r="AM41" s="11">
        <f t="shared" si="49"/>
        <v>0</v>
      </c>
      <c r="AN41" s="11">
        <f t="shared" si="49"/>
        <v>0</v>
      </c>
      <c r="AO41" s="11">
        <f t="shared" si="49"/>
        <v>0</v>
      </c>
      <c r="AP41" s="11">
        <f t="shared" si="49"/>
        <v>0</v>
      </c>
      <c r="AQ41" s="11">
        <f t="shared" si="49"/>
        <v>0</v>
      </c>
      <c r="AR41" s="11">
        <f t="shared" si="49"/>
        <v>0</v>
      </c>
      <c r="AS41" s="11">
        <f t="shared" si="49"/>
        <v>0</v>
      </c>
      <c r="AT41" s="77"/>
      <c r="AU41" s="77"/>
      <c r="AV41" s="4"/>
    </row>
    <row r="42" spans="1:48" x14ac:dyDescent="0.2">
      <c r="A42" s="40"/>
      <c r="B42" s="210" t="s">
        <v>9</v>
      </c>
      <c r="C42" s="209">
        <v>0.19</v>
      </c>
      <c r="D42" s="20">
        <f t="shared" si="46"/>
        <v>0</v>
      </c>
      <c r="E42" s="215"/>
      <c r="F42" s="215"/>
      <c r="G42" s="215"/>
      <c r="H42" s="215"/>
      <c r="I42" s="215"/>
      <c r="J42" s="215"/>
      <c r="K42" s="215"/>
      <c r="L42" s="215"/>
      <c r="M42" s="215"/>
      <c r="N42" s="215"/>
      <c r="O42" s="215"/>
      <c r="P42" s="263"/>
      <c r="Q42" s="40"/>
      <c r="R42" s="40"/>
      <c r="AD42" s="29"/>
      <c r="AE42" s="119" t="str">
        <f t="shared" si="47"/>
        <v>Rechtsanwalt</v>
      </c>
      <c r="AF42" s="25">
        <f t="shared" si="47"/>
        <v>0.19</v>
      </c>
      <c r="AG42" s="20">
        <f t="shared" si="48"/>
        <v>0</v>
      </c>
      <c r="AH42" s="11">
        <f t="shared" si="50"/>
        <v>0</v>
      </c>
      <c r="AI42" s="11">
        <f t="shared" si="49"/>
        <v>0</v>
      </c>
      <c r="AJ42" s="11">
        <f t="shared" si="49"/>
        <v>0</v>
      </c>
      <c r="AK42" s="11">
        <f t="shared" si="49"/>
        <v>0</v>
      </c>
      <c r="AL42" s="11">
        <f t="shared" si="49"/>
        <v>0</v>
      </c>
      <c r="AM42" s="11">
        <f t="shared" si="49"/>
        <v>0</v>
      </c>
      <c r="AN42" s="11">
        <f t="shared" si="49"/>
        <v>0</v>
      </c>
      <c r="AO42" s="11">
        <f t="shared" si="49"/>
        <v>0</v>
      </c>
      <c r="AP42" s="11">
        <f t="shared" si="49"/>
        <v>0</v>
      </c>
      <c r="AQ42" s="11">
        <f t="shared" si="49"/>
        <v>0</v>
      </c>
      <c r="AR42" s="11">
        <f t="shared" si="49"/>
        <v>0</v>
      </c>
      <c r="AS42" s="11">
        <f t="shared" si="49"/>
        <v>0</v>
      </c>
      <c r="AT42" s="77"/>
      <c r="AU42" s="77"/>
      <c r="AV42" s="4"/>
    </row>
    <row r="43" spans="1:48" x14ac:dyDescent="0.2">
      <c r="A43" s="40"/>
      <c r="B43" s="210" t="s">
        <v>227</v>
      </c>
      <c r="C43" s="209">
        <v>0.19</v>
      </c>
      <c r="D43" s="20">
        <f t="shared" si="46"/>
        <v>0</v>
      </c>
      <c r="E43" s="215"/>
      <c r="F43" s="215"/>
      <c r="G43" s="215"/>
      <c r="H43" s="215"/>
      <c r="I43" s="215"/>
      <c r="J43" s="215"/>
      <c r="K43" s="215"/>
      <c r="L43" s="215"/>
      <c r="M43" s="215"/>
      <c r="N43" s="215"/>
      <c r="O43" s="215"/>
      <c r="P43" s="263"/>
      <c r="Q43" s="40"/>
      <c r="R43" s="40"/>
      <c r="AD43" s="29"/>
      <c r="AE43" s="119" t="str">
        <f t="shared" si="47"/>
        <v>Unternehmensberater/ Coach</v>
      </c>
      <c r="AF43" s="25">
        <f t="shared" si="47"/>
        <v>0.19</v>
      </c>
      <c r="AG43" s="20">
        <f t="shared" si="48"/>
        <v>0</v>
      </c>
      <c r="AH43" s="11">
        <f t="shared" si="50"/>
        <v>0</v>
      </c>
      <c r="AI43" s="11">
        <f t="shared" si="49"/>
        <v>0</v>
      </c>
      <c r="AJ43" s="11">
        <f t="shared" si="49"/>
        <v>0</v>
      </c>
      <c r="AK43" s="11">
        <f t="shared" si="49"/>
        <v>0</v>
      </c>
      <c r="AL43" s="11">
        <f t="shared" si="49"/>
        <v>0</v>
      </c>
      <c r="AM43" s="11">
        <f t="shared" si="49"/>
        <v>0</v>
      </c>
      <c r="AN43" s="11">
        <f t="shared" si="49"/>
        <v>0</v>
      </c>
      <c r="AO43" s="11">
        <f t="shared" si="49"/>
        <v>0</v>
      </c>
      <c r="AP43" s="11">
        <f t="shared" si="49"/>
        <v>0</v>
      </c>
      <c r="AQ43" s="11">
        <f t="shared" si="49"/>
        <v>0</v>
      </c>
      <c r="AR43" s="11">
        <f t="shared" si="49"/>
        <v>0</v>
      </c>
      <c r="AS43" s="11">
        <f t="shared" si="49"/>
        <v>0</v>
      </c>
      <c r="AT43" s="77"/>
      <c r="AU43" s="77"/>
      <c r="AV43" s="4"/>
    </row>
    <row r="44" spans="1:48" x14ac:dyDescent="0.2">
      <c r="A44" s="40"/>
      <c r="B44" s="268" t="s">
        <v>32</v>
      </c>
      <c r="C44" s="209">
        <v>0.19</v>
      </c>
      <c r="D44" s="20">
        <f t="shared" si="46"/>
        <v>0</v>
      </c>
      <c r="E44" s="215"/>
      <c r="F44" s="215"/>
      <c r="G44" s="215"/>
      <c r="H44" s="215"/>
      <c r="I44" s="215"/>
      <c r="J44" s="215"/>
      <c r="K44" s="215"/>
      <c r="L44" s="215"/>
      <c r="M44" s="215"/>
      <c r="N44" s="215"/>
      <c r="O44" s="215"/>
      <c r="P44" s="263"/>
      <c r="Q44" s="40"/>
      <c r="R44" s="40"/>
      <c r="AD44" s="29"/>
      <c r="AE44" s="119" t="str">
        <f t="shared" si="47"/>
        <v>Notar</v>
      </c>
      <c r="AF44" s="25">
        <f t="shared" si="47"/>
        <v>0.19</v>
      </c>
      <c r="AG44" s="20">
        <f t="shared" si="48"/>
        <v>0</v>
      </c>
      <c r="AH44" s="11">
        <f t="shared" si="50"/>
        <v>0</v>
      </c>
      <c r="AI44" s="11">
        <f t="shared" si="49"/>
        <v>0</v>
      </c>
      <c r="AJ44" s="11">
        <f t="shared" si="49"/>
        <v>0</v>
      </c>
      <c r="AK44" s="11">
        <f t="shared" si="49"/>
        <v>0</v>
      </c>
      <c r="AL44" s="11">
        <f t="shared" si="49"/>
        <v>0</v>
      </c>
      <c r="AM44" s="11">
        <f t="shared" si="49"/>
        <v>0</v>
      </c>
      <c r="AN44" s="11">
        <f t="shared" si="49"/>
        <v>0</v>
      </c>
      <c r="AO44" s="11">
        <f t="shared" si="49"/>
        <v>0</v>
      </c>
      <c r="AP44" s="11">
        <f t="shared" si="49"/>
        <v>0</v>
      </c>
      <c r="AQ44" s="11">
        <f t="shared" si="49"/>
        <v>0</v>
      </c>
      <c r="AR44" s="11">
        <f t="shared" si="49"/>
        <v>0</v>
      </c>
      <c r="AS44" s="11">
        <f t="shared" si="49"/>
        <v>0</v>
      </c>
      <c r="AT44" s="77"/>
      <c r="AU44" s="77"/>
      <c r="AV44" s="4"/>
    </row>
    <row r="45" spans="1:48" x14ac:dyDescent="0.2">
      <c r="A45" s="40"/>
      <c r="B45" s="210" t="s">
        <v>155</v>
      </c>
      <c r="C45" s="209">
        <v>7.0000000000000007E-2</v>
      </c>
      <c r="D45" s="20">
        <f t="shared" si="46"/>
        <v>0</v>
      </c>
      <c r="E45" s="215"/>
      <c r="F45" s="215"/>
      <c r="G45" s="215"/>
      <c r="H45" s="215"/>
      <c r="I45" s="215"/>
      <c r="J45" s="215"/>
      <c r="K45" s="215"/>
      <c r="L45" s="215"/>
      <c r="M45" s="215"/>
      <c r="N45" s="215"/>
      <c r="O45" s="215"/>
      <c r="P45" s="263"/>
      <c r="Q45" s="40"/>
      <c r="R45" s="40"/>
      <c r="AD45" s="29"/>
      <c r="AE45" s="119" t="str">
        <f t="shared" si="47"/>
        <v>Fachkundige Stellungnahme (z.B. IFB)</v>
      </c>
      <c r="AF45" s="25">
        <f t="shared" si="47"/>
        <v>7.0000000000000007E-2</v>
      </c>
      <c r="AG45" s="20">
        <f t="shared" si="48"/>
        <v>0</v>
      </c>
      <c r="AH45" s="11">
        <f t="shared" si="50"/>
        <v>0</v>
      </c>
      <c r="AI45" s="11">
        <f>F45*(1+$C45)</f>
        <v>0</v>
      </c>
      <c r="AJ45" s="11">
        <f t="shared" si="49"/>
        <v>0</v>
      </c>
      <c r="AK45" s="11">
        <f t="shared" si="49"/>
        <v>0</v>
      </c>
      <c r="AL45" s="11">
        <f t="shared" si="49"/>
        <v>0</v>
      </c>
      <c r="AM45" s="11">
        <f t="shared" si="49"/>
        <v>0</v>
      </c>
      <c r="AN45" s="11">
        <f t="shared" si="49"/>
        <v>0</v>
      </c>
      <c r="AO45" s="11">
        <f t="shared" si="49"/>
        <v>0</v>
      </c>
      <c r="AP45" s="11">
        <f t="shared" si="49"/>
        <v>0</v>
      </c>
      <c r="AQ45" s="11">
        <f t="shared" si="49"/>
        <v>0</v>
      </c>
      <c r="AR45" s="11">
        <f t="shared" si="49"/>
        <v>0</v>
      </c>
      <c r="AS45" s="11">
        <f t="shared" si="49"/>
        <v>0</v>
      </c>
      <c r="AT45" s="77"/>
      <c r="AU45" s="77"/>
      <c r="AV45" s="4"/>
    </row>
    <row r="46" spans="1:48" x14ac:dyDescent="0.2">
      <c r="A46" s="40"/>
      <c r="B46" s="210" t="s">
        <v>154</v>
      </c>
      <c r="C46" s="209">
        <v>0.19</v>
      </c>
      <c r="D46" s="20">
        <f t="shared" si="46"/>
        <v>0</v>
      </c>
      <c r="E46" s="215"/>
      <c r="F46" s="215"/>
      <c r="G46" s="215"/>
      <c r="H46" s="215"/>
      <c r="I46" s="215"/>
      <c r="J46" s="215"/>
      <c r="K46" s="215"/>
      <c r="L46" s="215"/>
      <c r="M46" s="215"/>
      <c r="N46" s="215"/>
      <c r="O46" s="215"/>
      <c r="P46" s="263"/>
      <c r="Q46" s="40"/>
      <c r="R46" s="40"/>
      <c r="AD46" s="29"/>
      <c r="AE46" s="119" t="str">
        <f t="shared" si="47"/>
        <v>Sonstiges/ Unvorhergesehenes</v>
      </c>
      <c r="AF46" s="25">
        <f t="shared" si="47"/>
        <v>0.19</v>
      </c>
      <c r="AG46" s="20">
        <f t="shared" si="48"/>
        <v>0</v>
      </c>
      <c r="AH46" s="11">
        <f t="shared" si="50"/>
        <v>0</v>
      </c>
      <c r="AI46" s="11">
        <f t="shared" si="49"/>
        <v>0</v>
      </c>
      <c r="AJ46" s="11">
        <f t="shared" si="49"/>
        <v>0</v>
      </c>
      <c r="AK46" s="11">
        <f t="shared" si="49"/>
        <v>0</v>
      </c>
      <c r="AL46" s="11">
        <f t="shared" si="49"/>
        <v>0</v>
      </c>
      <c r="AM46" s="11">
        <f t="shared" si="49"/>
        <v>0</v>
      </c>
      <c r="AN46" s="11">
        <f t="shared" si="49"/>
        <v>0</v>
      </c>
      <c r="AO46" s="11">
        <f t="shared" si="49"/>
        <v>0</v>
      </c>
      <c r="AP46" s="11">
        <f t="shared" si="49"/>
        <v>0</v>
      </c>
      <c r="AQ46" s="11">
        <f t="shared" si="49"/>
        <v>0</v>
      </c>
      <c r="AR46" s="11">
        <f t="shared" si="49"/>
        <v>0</v>
      </c>
      <c r="AS46" s="11">
        <f t="shared" si="49"/>
        <v>0</v>
      </c>
      <c r="AT46" s="77"/>
      <c r="AU46" s="77"/>
      <c r="AV46" s="4"/>
    </row>
    <row r="47" spans="1:48" x14ac:dyDescent="0.2">
      <c r="A47" s="40"/>
      <c r="B47" s="210"/>
      <c r="C47" s="209">
        <v>0.19</v>
      </c>
      <c r="D47" s="20">
        <f t="shared" si="46"/>
        <v>0</v>
      </c>
      <c r="E47" s="215"/>
      <c r="F47" s="215"/>
      <c r="G47" s="215"/>
      <c r="H47" s="215"/>
      <c r="I47" s="215"/>
      <c r="J47" s="215"/>
      <c r="K47" s="215"/>
      <c r="L47" s="215"/>
      <c r="M47" s="215"/>
      <c r="N47" s="215"/>
      <c r="O47" s="215"/>
      <c r="P47" s="263"/>
      <c r="Q47" s="40"/>
      <c r="R47" s="40"/>
      <c r="AD47" s="29"/>
      <c r="AE47" s="119">
        <f t="shared" si="47"/>
        <v>0</v>
      </c>
      <c r="AF47" s="25">
        <f t="shared" ref="AF47:AF49" si="51">C47</f>
        <v>0.19</v>
      </c>
      <c r="AG47" s="20">
        <f t="shared" ref="AG47:AG49" si="52">SUM(AH47:AS47)</f>
        <v>0</v>
      </c>
      <c r="AH47" s="11">
        <f t="shared" si="50"/>
        <v>0</v>
      </c>
      <c r="AI47" s="11">
        <f t="shared" si="49"/>
        <v>0</v>
      </c>
      <c r="AJ47" s="11">
        <f t="shared" si="49"/>
        <v>0</v>
      </c>
      <c r="AK47" s="11">
        <f t="shared" si="49"/>
        <v>0</v>
      </c>
      <c r="AL47" s="11">
        <f t="shared" si="49"/>
        <v>0</v>
      </c>
      <c r="AM47" s="11">
        <f t="shared" si="49"/>
        <v>0</v>
      </c>
      <c r="AN47" s="11">
        <f t="shared" si="49"/>
        <v>0</v>
      </c>
      <c r="AO47" s="11">
        <f t="shared" si="49"/>
        <v>0</v>
      </c>
      <c r="AP47" s="11">
        <f t="shared" si="49"/>
        <v>0</v>
      </c>
      <c r="AQ47" s="11">
        <f t="shared" si="49"/>
        <v>0</v>
      </c>
      <c r="AR47" s="11">
        <f t="shared" si="49"/>
        <v>0</v>
      </c>
      <c r="AS47" s="11">
        <f t="shared" si="49"/>
        <v>0</v>
      </c>
      <c r="AT47" s="77"/>
      <c r="AU47" s="77"/>
      <c r="AV47" s="4"/>
    </row>
    <row r="48" spans="1:48" x14ac:dyDescent="0.2">
      <c r="A48" s="40"/>
      <c r="B48" s="210"/>
      <c r="C48" s="209">
        <v>0.19</v>
      </c>
      <c r="D48" s="20">
        <f t="shared" si="46"/>
        <v>0</v>
      </c>
      <c r="E48" s="215"/>
      <c r="F48" s="215"/>
      <c r="G48" s="215"/>
      <c r="H48" s="215"/>
      <c r="I48" s="215"/>
      <c r="J48" s="215"/>
      <c r="K48" s="215"/>
      <c r="L48" s="215"/>
      <c r="M48" s="215"/>
      <c r="N48" s="215"/>
      <c r="O48" s="215"/>
      <c r="P48" s="263"/>
      <c r="Q48" s="40"/>
      <c r="R48" s="40"/>
      <c r="AD48" s="29"/>
      <c r="AE48" s="119">
        <f t="shared" si="47"/>
        <v>0</v>
      </c>
      <c r="AF48" s="25">
        <f t="shared" si="51"/>
        <v>0.19</v>
      </c>
      <c r="AG48" s="20">
        <f t="shared" si="52"/>
        <v>0</v>
      </c>
      <c r="AH48" s="11">
        <f t="shared" si="50"/>
        <v>0</v>
      </c>
      <c r="AI48" s="11">
        <f t="shared" si="49"/>
        <v>0</v>
      </c>
      <c r="AJ48" s="11">
        <f t="shared" si="49"/>
        <v>0</v>
      </c>
      <c r="AK48" s="11">
        <f t="shared" si="49"/>
        <v>0</v>
      </c>
      <c r="AL48" s="11">
        <f t="shared" si="49"/>
        <v>0</v>
      </c>
      <c r="AM48" s="11">
        <f t="shared" si="49"/>
        <v>0</v>
      </c>
      <c r="AN48" s="11">
        <f t="shared" si="49"/>
        <v>0</v>
      </c>
      <c r="AO48" s="11">
        <f t="shared" si="49"/>
        <v>0</v>
      </c>
      <c r="AP48" s="11">
        <f t="shared" si="49"/>
        <v>0</v>
      </c>
      <c r="AQ48" s="11">
        <f t="shared" si="49"/>
        <v>0</v>
      </c>
      <c r="AR48" s="11">
        <f t="shared" si="49"/>
        <v>0</v>
      </c>
      <c r="AS48" s="11">
        <f t="shared" si="49"/>
        <v>0</v>
      </c>
      <c r="AT48" s="77"/>
      <c r="AU48" s="77"/>
      <c r="AV48" s="4"/>
    </row>
    <row r="49" spans="1:48" ht="13.5" thickBot="1" x14ac:dyDescent="0.25">
      <c r="A49" s="40"/>
      <c r="B49" s="269"/>
      <c r="C49" s="209">
        <v>0.19</v>
      </c>
      <c r="D49" s="21">
        <f t="shared" si="46"/>
        <v>0</v>
      </c>
      <c r="E49" s="215"/>
      <c r="F49" s="215"/>
      <c r="G49" s="215"/>
      <c r="H49" s="215"/>
      <c r="I49" s="215"/>
      <c r="J49" s="215"/>
      <c r="K49" s="215"/>
      <c r="L49" s="215"/>
      <c r="M49" s="215"/>
      <c r="N49" s="215"/>
      <c r="O49" s="215"/>
      <c r="P49" s="263"/>
      <c r="Q49" s="40"/>
      <c r="R49" s="40"/>
      <c r="AD49" s="29"/>
      <c r="AE49" s="119">
        <f t="shared" si="47"/>
        <v>0</v>
      </c>
      <c r="AF49" s="25">
        <f t="shared" si="51"/>
        <v>0.19</v>
      </c>
      <c r="AG49" s="20">
        <f t="shared" si="52"/>
        <v>0</v>
      </c>
      <c r="AH49" s="11">
        <f t="shared" si="50"/>
        <v>0</v>
      </c>
      <c r="AI49" s="11">
        <f t="shared" si="49"/>
        <v>0</v>
      </c>
      <c r="AJ49" s="11">
        <f t="shared" si="49"/>
        <v>0</v>
      </c>
      <c r="AK49" s="11">
        <f t="shared" si="49"/>
        <v>0</v>
      </c>
      <c r="AL49" s="11">
        <f t="shared" si="49"/>
        <v>0</v>
      </c>
      <c r="AM49" s="11">
        <f t="shared" si="49"/>
        <v>0</v>
      </c>
      <c r="AN49" s="11">
        <f t="shared" si="49"/>
        <v>0</v>
      </c>
      <c r="AO49" s="11">
        <f t="shared" si="49"/>
        <v>0</v>
      </c>
      <c r="AP49" s="11">
        <f t="shared" si="49"/>
        <v>0</v>
      </c>
      <c r="AQ49" s="11">
        <f t="shared" si="49"/>
        <v>0</v>
      </c>
      <c r="AR49" s="11">
        <f t="shared" si="49"/>
        <v>0</v>
      </c>
      <c r="AS49" s="11">
        <f t="shared" si="49"/>
        <v>0</v>
      </c>
      <c r="AT49" s="77"/>
      <c r="AU49" s="77"/>
      <c r="AV49" s="4"/>
    </row>
    <row r="50" spans="1:48" ht="13.5" thickBot="1" x14ac:dyDescent="0.25">
      <c r="A50" s="40"/>
      <c r="B50" s="38" t="s">
        <v>3</v>
      </c>
      <c r="C50" s="126"/>
      <c r="D50" s="30">
        <f>SUM(D40:D49)</f>
        <v>0</v>
      </c>
      <c r="E50" s="31">
        <f>SUM(E40:E49)</f>
        <v>0</v>
      </c>
      <c r="F50" s="31">
        <f>SUM(F40:F49)</f>
        <v>0</v>
      </c>
      <c r="G50" s="31">
        <f>SUM(G40:G49)</f>
        <v>0</v>
      </c>
      <c r="H50" s="31">
        <f t="shared" ref="H50:P50" si="53">SUM(H40:H49)</f>
        <v>0</v>
      </c>
      <c r="I50" s="31">
        <f t="shared" si="53"/>
        <v>0</v>
      </c>
      <c r="J50" s="31">
        <f t="shared" si="53"/>
        <v>0</v>
      </c>
      <c r="K50" s="31">
        <f t="shared" si="53"/>
        <v>0</v>
      </c>
      <c r="L50" s="31">
        <f t="shared" si="53"/>
        <v>0</v>
      </c>
      <c r="M50" s="31">
        <f t="shared" si="53"/>
        <v>0</v>
      </c>
      <c r="N50" s="31">
        <f t="shared" si="53"/>
        <v>0</v>
      </c>
      <c r="O50" s="31">
        <f t="shared" si="53"/>
        <v>0</v>
      </c>
      <c r="P50" s="33">
        <f t="shared" si="53"/>
        <v>0</v>
      </c>
      <c r="Q50" s="40"/>
      <c r="R50" s="40"/>
      <c r="AD50" s="29"/>
      <c r="AE50" s="384" t="s">
        <v>3</v>
      </c>
      <c r="AF50" s="384"/>
      <c r="AG50" s="24">
        <f>SUM(AG40:AG49)</f>
        <v>0</v>
      </c>
      <c r="AH50" s="24">
        <f>SUM(AH40:AH49)</f>
        <v>0</v>
      </c>
      <c r="AI50" s="24">
        <f t="shared" ref="AI50:AS50" si="54">SUM(AI40:AI49)</f>
        <v>0</v>
      </c>
      <c r="AJ50" s="24">
        <f t="shared" si="54"/>
        <v>0</v>
      </c>
      <c r="AK50" s="24">
        <f t="shared" si="54"/>
        <v>0</v>
      </c>
      <c r="AL50" s="24">
        <f t="shared" si="54"/>
        <v>0</v>
      </c>
      <c r="AM50" s="24">
        <f t="shared" si="54"/>
        <v>0</v>
      </c>
      <c r="AN50" s="24">
        <f t="shared" si="54"/>
        <v>0</v>
      </c>
      <c r="AO50" s="24">
        <f t="shared" si="54"/>
        <v>0</v>
      </c>
      <c r="AP50" s="24">
        <f t="shared" si="54"/>
        <v>0</v>
      </c>
      <c r="AQ50" s="24">
        <f t="shared" si="54"/>
        <v>0</v>
      </c>
      <c r="AR50" s="24">
        <f t="shared" si="54"/>
        <v>0</v>
      </c>
      <c r="AS50" s="24">
        <f t="shared" si="54"/>
        <v>0</v>
      </c>
      <c r="AT50" s="28"/>
      <c r="AU50" s="28"/>
      <c r="AV50" s="4"/>
    </row>
    <row r="51" spans="1:48" x14ac:dyDescent="0.2">
      <c r="A51" s="40"/>
      <c r="B51" s="51"/>
      <c r="C51" s="52"/>
      <c r="D51" s="51"/>
      <c r="E51" s="53"/>
      <c r="F51" s="53"/>
      <c r="G51" s="53"/>
      <c r="H51" s="53"/>
      <c r="I51" s="53"/>
      <c r="J51" s="53"/>
      <c r="K51" s="53"/>
      <c r="L51" s="53"/>
      <c r="M51" s="53"/>
      <c r="N51" s="53"/>
      <c r="O51" s="53"/>
      <c r="P51" s="53"/>
      <c r="Q51" s="40"/>
      <c r="R51" s="40"/>
      <c r="AD51" s="29"/>
      <c r="AE51" s="152"/>
      <c r="AF51" s="29"/>
      <c r="AG51" s="29"/>
      <c r="AH51" s="78"/>
      <c r="AI51" s="78"/>
      <c r="AJ51" s="78"/>
      <c r="AK51" s="78"/>
      <c r="AL51" s="78"/>
      <c r="AM51" s="78"/>
      <c r="AN51" s="78"/>
      <c r="AO51" s="78"/>
      <c r="AP51" s="78"/>
      <c r="AQ51" s="78"/>
      <c r="AR51" s="78"/>
      <c r="AS51" s="7"/>
      <c r="AT51" s="4"/>
      <c r="AU51" s="4"/>
      <c r="AV51" s="4"/>
    </row>
    <row r="52" spans="1:48" x14ac:dyDescent="0.2">
      <c r="A52" s="40"/>
      <c r="B52" s="51"/>
      <c r="C52" s="52"/>
      <c r="D52" s="51"/>
      <c r="E52" s="53"/>
      <c r="F52" s="53"/>
      <c r="G52" s="53"/>
      <c r="H52" s="53"/>
      <c r="I52" s="53"/>
      <c r="J52" s="53"/>
      <c r="K52" s="53"/>
      <c r="L52" s="53"/>
      <c r="M52" s="53"/>
      <c r="N52" s="53"/>
      <c r="O52" s="53"/>
      <c r="P52" s="53"/>
      <c r="Q52" s="40"/>
      <c r="R52" s="40"/>
      <c r="AD52" s="29"/>
      <c r="AE52" s="152"/>
      <c r="AF52" s="29"/>
      <c r="AG52" s="29"/>
      <c r="AH52" s="78"/>
      <c r="AI52" s="78"/>
      <c r="AJ52" s="78"/>
      <c r="AK52" s="78"/>
      <c r="AL52" s="78"/>
      <c r="AM52" s="78"/>
      <c r="AN52" s="78"/>
      <c r="AO52" s="78"/>
      <c r="AP52" s="78"/>
      <c r="AQ52" s="78"/>
      <c r="AR52" s="78"/>
      <c r="AS52" s="7"/>
      <c r="AT52" s="4"/>
      <c r="AU52" s="4"/>
      <c r="AV52" s="4"/>
    </row>
    <row r="53" spans="1:48" x14ac:dyDescent="0.2">
      <c r="A53" s="40"/>
      <c r="B53" s="40"/>
      <c r="C53" s="40"/>
      <c r="D53" s="40"/>
      <c r="E53" s="42"/>
      <c r="F53" s="42"/>
      <c r="G53" s="42"/>
      <c r="H53" s="42"/>
      <c r="I53" s="42"/>
      <c r="J53" s="42"/>
      <c r="K53" s="42"/>
      <c r="L53" s="42"/>
      <c r="M53" s="42"/>
      <c r="N53" s="42"/>
      <c r="O53" s="42"/>
      <c r="P53" s="42"/>
      <c r="Q53" s="40"/>
      <c r="R53" s="40"/>
      <c r="AD53" s="4"/>
      <c r="AE53" s="154"/>
      <c r="AF53" s="4"/>
      <c r="AG53" s="4"/>
      <c r="AH53" s="7"/>
      <c r="AI53" s="7"/>
      <c r="AJ53" s="7"/>
      <c r="AK53" s="7"/>
      <c r="AL53" s="7"/>
      <c r="AM53" s="7"/>
      <c r="AN53" s="7"/>
      <c r="AO53" s="7"/>
      <c r="AP53" s="7"/>
      <c r="AQ53" s="7"/>
      <c r="AR53" s="7"/>
      <c r="AS53" s="7"/>
      <c r="AT53" s="4"/>
      <c r="AU53" s="4"/>
      <c r="AV53" s="4"/>
    </row>
    <row r="54" spans="1:48" ht="15" x14ac:dyDescent="0.25">
      <c r="A54" s="40"/>
      <c r="B54" s="174" t="s">
        <v>130</v>
      </c>
      <c r="C54" s="50" t="s">
        <v>89</v>
      </c>
      <c r="D54" s="40"/>
      <c r="E54" s="42"/>
      <c r="F54" s="42"/>
      <c r="G54" s="42"/>
      <c r="H54" s="42"/>
      <c r="I54" s="42"/>
      <c r="J54" s="42"/>
      <c r="K54" s="42"/>
      <c r="L54" s="42"/>
      <c r="M54" s="42"/>
      <c r="N54" s="42"/>
      <c r="O54" s="42"/>
      <c r="P54" s="42"/>
      <c r="Q54" s="40"/>
      <c r="R54" s="40"/>
      <c r="AD54" s="4"/>
      <c r="AE54" s="153"/>
      <c r="AF54" s="8"/>
      <c r="AG54" s="4"/>
      <c r="AH54" s="7"/>
      <c r="AI54" s="7"/>
      <c r="AJ54" s="7"/>
      <c r="AK54" s="7"/>
      <c r="AL54" s="7"/>
      <c r="AM54" s="7"/>
      <c r="AN54" s="7"/>
      <c r="AO54" s="7"/>
      <c r="AP54" s="7"/>
      <c r="AQ54" s="7"/>
      <c r="AR54" s="7"/>
      <c r="AS54" s="7"/>
      <c r="AT54" s="4"/>
      <c r="AU54" s="4"/>
      <c r="AV54" s="4"/>
    </row>
    <row r="55" spans="1:48" x14ac:dyDescent="0.2">
      <c r="A55" s="40"/>
      <c r="B55" s="40"/>
      <c r="C55" s="40"/>
      <c r="D55" s="40"/>
      <c r="E55" s="42"/>
      <c r="F55" s="42"/>
      <c r="G55" s="42"/>
      <c r="H55" s="42"/>
      <c r="I55" s="42"/>
      <c r="J55" s="42"/>
      <c r="K55" s="42"/>
      <c r="L55" s="42"/>
      <c r="M55" s="42"/>
      <c r="N55" s="42"/>
      <c r="O55" s="42"/>
      <c r="P55" s="42"/>
      <c r="Q55" s="40"/>
      <c r="R55" s="40"/>
      <c r="AD55" s="4"/>
      <c r="AE55" s="154"/>
      <c r="AF55" s="4"/>
      <c r="AG55" s="4"/>
      <c r="AH55" s="7"/>
      <c r="AI55" s="7"/>
      <c r="AJ55" s="7"/>
      <c r="AK55" s="7"/>
      <c r="AL55" s="7"/>
      <c r="AM55" s="7"/>
      <c r="AN55" s="7"/>
      <c r="AO55" s="7"/>
      <c r="AP55" s="7"/>
      <c r="AQ55" s="7"/>
      <c r="AR55" s="7"/>
      <c r="AS55" s="7"/>
      <c r="AT55" s="4"/>
      <c r="AU55" s="4"/>
      <c r="AV55" s="4"/>
    </row>
    <row r="56" spans="1:48" ht="13.5" thickBot="1" x14ac:dyDescent="0.25">
      <c r="A56" s="40"/>
      <c r="B56" s="40"/>
      <c r="C56" s="40"/>
      <c r="D56" s="40"/>
      <c r="E56" s="42"/>
      <c r="F56" s="42"/>
      <c r="G56" s="42"/>
      <c r="H56" s="42"/>
      <c r="I56" s="42"/>
      <c r="J56" s="42"/>
      <c r="K56" s="42"/>
      <c r="L56" s="42"/>
      <c r="M56" s="42"/>
      <c r="N56" s="42"/>
      <c r="O56" s="42"/>
      <c r="P56" s="42"/>
      <c r="Q56" s="40"/>
      <c r="R56" s="40"/>
      <c r="AD56" s="4"/>
      <c r="AE56" s="154"/>
      <c r="AF56" s="4"/>
      <c r="AG56" s="4"/>
      <c r="AH56" s="7"/>
      <c r="AI56" s="7"/>
      <c r="AJ56" s="7"/>
      <c r="AK56" s="7"/>
      <c r="AL56" s="7"/>
      <c r="AM56" s="7"/>
      <c r="AN56" s="7"/>
      <c r="AO56" s="7"/>
      <c r="AP56" s="7"/>
      <c r="AQ56" s="7"/>
      <c r="AR56" s="7"/>
      <c r="AS56" s="7"/>
      <c r="AT56" s="4"/>
      <c r="AU56" s="4"/>
      <c r="AV56" s="4"/>
    </row>
    <row r="57" spans="1:48" x14ac:dyDescent="0.2">
      <c r="A57" s="40"/>
      <c r="B57" s="362" t="s">
        <v>31</v>
      </c>
      <c r="C57" s="417" t="s">
        <v>151</v>
      </c>
      <c r="D57" s="257" t="s">
        <v>49</v>
      </c>
      <c r="E57" s="366" t="s">
        <v>152</v>
      </c>
      <c r="F57" s="367"/>
      <c r="G57" s="367"/>
      <c r="H57" s="367"/>
      <c r="I57" s="367"/>
      <c r="J57" s="367"/>
      <c r="K57" s="367"/>
      <c r="L57" s="367"/>
      <c r="M57" s="367"/>
      <c r="N57" s="367"/>
      <c r="O57" s="367"/>
      <c r="P57" s="368"/>
      <c r="Q57" s="368" t="s">
        <v>2</v>
      </c>
      <c r="R57" s="369" t="s">
        <v>4</v>
      </c>
      <c r="AD57" s="4"/>
      <c r="AE57" s="386" t="s">
        <v>31</v>
      </c>
      <c r="AF57" s="385" t="s">
        <v>151</v>
      </c>
      <c r="AG57" s="91" t="s">
        <v>49</v>
      </c>
      <c r="AH57" s="397" t="s">
        <v>152</v>
      </c>
      <c r="AI57" s="398"/>
      <c r="AJ57" s="398"/>
      <c r="AK57" s="398"/>
      <c r="AL57" s="398"/>
      <c r="AM57" s="398"/>
      <c r="AN57" s="398"/>
      <c r="AO57" s="398"/>
      <c r="AP57" s="398"/>
      <c r="AQ57" s="398"/>
      <c r="AR57" s="398"/>
      <c r="AS57" s="399"/>
      <c r="AT57" s="384" t="s">
        <v>2</v>
      </c>
      <c r="AU57" s="384" t="s">
        <v>4</v>
      </c>
      <c r="AV57" s="4"/>
    </row>
    <row r="58" spans="1:48" ht="13.5" thickBot="1" x14ac:dyDescent="0.25">
      <c r="A58" s="40"/>
      <c r="B58" s="364"/>
      <c r="C58" s="418"/>
      <c r="D58" s="258" t="s">
        <v>3</v>
      </c>
      <c r="E58" s="255" t="str">
        <f>W11</f>
        <v>Jan</v>
      </c>
      <c r="F58" s="255" t="str">
        <f>W12</f>
        <v>Feb</v>
      </c>
      <c r="G58" s="255" t="str">
        <f>W13</f>
        <v>Mrz</v>
      </c>
      <c r="H58" s="255" t="str">
        <f>W14</f>
        <v>Apr</v>
      </c>
      <c r="I58" s="255" t="str">
        <f>W15</f>
        <v>Mai</v>
      </c>
      <c r="J58" s="255" t="str">
        <f>W16</f>
        <v>Jun</v>
      </c>
      <c r="K58" s="255" t="str">
        <f>W17</f>
        <v>Jul</v>
      </c>
      <c r="L58" s="255" t="str">
        <f>W18</f>
        <v>Aug</v>
      </c>
      <c r="M58" s="255" t="str">
        <f>W19</f>
        <v>Sep</v>
      </c>
      <c r="N58" s="255" t="str">
        <f>W20</f>
        <v>Okt</v>
      </c>
      <c r="O58" s="255" t="str">
        <f>W21</f>
        <v>Nov</v>
      </c>
      <c r="P58" s="255" t="str">
        <f>W22</f>
        <v>Dez</v>
      </c>
      <c r="Q58" s="365"/>
      <c r="R58" s="370"/>
      <c r="AD58" s="4"/>
      <c r="AE58" s="386"/>
      <c r="AF58" s="385"/>
      <c r="AG58" s="92" t="s">
        <v>3</v>
      </c>
      <c r="AH58" s="11" t="str">
        <f>W11</f>
        <v>Jan</v>
      </c>
      <c r="AI58" s="11" t="str">
        <f>W12</f>
        <v>Feb</v>
      </c>
      <c r="AJ58" s="11" t="str">
        <f>W13</f>
        <v>Mrz</v>
      </c>
      <c r="AK58" s="11" t="str">
        <f>W14</f>
        <v>Apr</v>
      </c>
      <c r="AL58" s="11" t="str">
        <f>W15</f>
        <v>Mai</v>
      </c>
      <c r="AM58" s="11" t="str">
        <f>W16</f>
        <v>Jun</v>
      </c>
      <c r="AN58" s="11" t="str">
        <f>W17</f>
        <v>Jul</v>
      </c>
      <c r="AO58" s="11" t="str">
        <f>W18</f>
        <v>Aug</v>
      </c>
      <c r="AP58" s="11" t="str">
        <f>W19</f>
        <v>Sep</v>
      </c>
      <c r="AQ58" s="11" t="str">
        <f>W20</f>
        <v>Okt</v>
      </c>
      <c r="AR58" s="11" t="str">
        <f>W21</f>
        <v>Nov</v>
      </c>
      <c r="AS58" s="11" t="str">
        <f>W22</f>
        <v>Dez</v>
      </c>
      <c r="AT58" s="384"/>
      <c r="AU58" s="384"/>
      <c r="AV58" s="4"/>
    </row>
    <row r="59" spans="1:48" x14ac:dyDescent="0.2">
      <c r="A59" s="40"/>
      <c r="B59" s="208" t="s">
        <v>233</v>
      </c>
      <c r="C59" s="209">
        <v>0.19</v>
      </c>
      <c r="D59" s="19">
        <f t="shared" ref="D59:D65" si="55">SUM(E59:P59)</f>
        <v>0</v>
      </c>
      <c r="E59" s="212"/>
      <c r="F59" s="212"/>
      <c r="G59" s="212"/>
      <c r="H59" s="212"/>
      <c r="I59" s="212"/>
      <c r="J59" s="212"/>
      <c r="K59" s="212"/>
      <c r="L59" s="212"/>
      <c r="M59" s="212"/>
      <c r="N59" s="212"/>
      <c r="O59" s="212"/>
      <c r="P59" s="212"/>
      <c r="Q59" s="213"/>
      <c r="R59" s="214"/>
      <c r="AD59" s="4"/>
      <c r="AE59" s="119" t="str">
        <f t="shared" ref="AE59:AE61" si="56">B59</f>
        <v>Prospekte und Printmaterialien (z.B. Flyer)</v>
      </c>
      <c r="AF59" s="25">
        <f t="shared" ref="AF59:AF65" si="57">C59</f>
        <v>0.19</v>
      </c>
      <c r="AG59" s="72">
        <f t="shared" ref="AG59:AG62" si="58">SUM(AH59:AS59)</f>
        <v>0</v>
      </c>
      <c r="AH59" s="11">
        <f>E59*(1+$C59)</f>
        <v>0</v>
      </c>
      <c r="AI59" s="11">
        <f t="shared" ref="AI59:AU65" si="59">F59*(1+$C59)</f>
        <v>0</v>
      </c>
      <c r="AJ59" s="11">
        <f t="shared" si="59"/>
        <v>0</v>
      </c>
      <c r="AK59" s="11">
        <f t="shared" si="59"/>
        <v>0</v>
      </c>
      <c r="AL59" s="11">
        <f t="shared" si="59"/>
        <v>0</v>
      </c>
      <c r="AM59" s="11">
        <f t="shared" si="59"/>
        <v>0</v>
      </c>
      <c r="AN59" s="11">
        <f t="shared" si="59"/>
        <v>0</v>
      </c>
      <c r="AO59" s="11">
        <f t="shared" si="59"/>
        <v>0</v>
      </c>
      <c r="AP59" s="11">
        <f t="shared" si="59"/>
        <v>0</v>
      </c>
      <c r="AQ59" s="11">
        <f t="shared" si="59"/>
        <v>0</v>
      </c>
      <c r="AR59" s="11">
        <f t="shared" si="59"/>
        <v>0</v>
      </c>
      <c r="AS59" s="11">
        <f t="shared" si="59"/>
        <v>0</v>
      </c>
      <c r="AT59" s="11">
        <f t="shared" si="59"/>
        <v>0</v>
      </c>
      <c r="AU59" s="11">
        <f t="shared" si="59"/>
        <v>0</v>
      </c>
      <c r="AV59" s="4"/>
    </row>
    <row r="60" spans="1:48" x14ac:dyDescent="0.2">
      <c r="A60" s="40"/>
      <c r="B60" s="210" t="s">
        <v>6</v>
      </c>
      <c r="C60" s="209">
        <v>0.19</v>
      </c>
      <c r="D60" s="20">
        <f t="shared" si="55"/>
        <v>0</v>
      </c>
      <c r="E60" s="215"/>
      <c r="F60" s="215"/>
      <c r="G60" s="215"/>
      <c r="H60" s="215"/>
      <c r="I60" s="215"/>
      <c r="J60" s="215"/>
      <c r="K60" s="215"/>
      <c r="L60" s="215"/>
      <c r="M60" s="215"/>
      <c r="N60" s="215"/>
      <c r="O60" s="215"/>
      <c r="P60" s="215"/>
      <c r="Q60" s="216"/>
      <c r="R60" s="217"/>
      <c r="AD60" s="4"/>
      <c r="AE60" s="119" t="str">
        <f t="shared" si="56"/>
        <v>Anzeigen</v>
      </c>
      <c r="AF60" s="25">
        <f t="shared" si="57"/>
        <v>0.19</v>
      </c>
      <c r="AG60" s="20">
        <f t="shared" si="58"/>
        <v>0</v>
      </c>
      <c r="AH60" s="11">
        <f t="shared" ref="AH60:AH65" si="60">E60*(1+$C60)</f>
        <v>0</v>
      </c>
      <c r="AI60" s="11">
        <f t="shared" si="59"/>
        <v>0</v>
      </c>
      <c r="AJ60" s="11">
        <f t="shared" si="59"/>
        <v>0</v>
      </c>
      <c r="AK60" s="11">
        <f t="shared" si="59"/>
        <v>0</v>
      </c>
      <c r="AL60" s="11">
        <f t="shared" si="59"/>
        <v>0</v>
      </c>
      <c r="AM60" s="11">
        <f t="shared" si="59"/>
        <v>0</v>
      </c>
      <c r="AN60" s="11">
        <f t="shared" si="59"/>
        <v>0</v>
      </c>
      <c r="AO60" s="11">
        <f t="shared" si="59"/>
        <v>0</v>
      </c>
      <c r="AP60" s="11">
        <f t="shared" si="59"/>
        <v>0</v>
      </c>
      <c r="AQ60" s="11">
        <f t="shared" si="59"/>
        <v>0</v>
      </c>
      <c r="AR60" s="11">
        <f t="shared" si="59"/>
        <v>0</v>
      </c>
      <c r="AS60" s="11">
        <f t="shared" si="59"/>
        <v>0</v>
      </c>
      <c r="AT60" s="11">
        <f t="shared" si="59"/>
        <v>0</v>
      </c>
      <c r="AU60" s="11">
        <f t="shared" si="59"/>
        <v>0</v>
      </c>
      <c r="AV60" s="4"/>
    </row>
    <row r="61" spans="1:48" x14ac:dyDescent="0.2">
      <c r="A61" s="40"/>
      <c r="B61" s="210" t="s">
        <v>156</v>
      </c>
      <c r="C61" s="209">
        <v>0.19</v>
      </c>
      <c r="D61" s="20">
        <f t="shared" si="55"/>
        <v>0</v>
      </c>
      <c r="E61" s="215"/>
      <c r="F61" s="215"/>
      <c r="G61" s="215"/>
      <c r="H61" s="215"/>
      <c r="I61" s="215"/>
      <c r="J61" s="215"/>
      <c r="K61" s="215"/>
      <c r="L61" s="215"/>
      <c r="M61" s="215"/>
      <c r="N61" s="215"/>
      <c r="O61" s="215"/>
      <c r="P61" s="215"/>
      <c r="Q61" s="216"/>
      <c r="R61" s="217"/>
      <c r="AD61" s="4"/>
      <c r="AE61" s="119" t="str">
        <f t="shared" si="56"/>
        <v>Eröffnungsveranstaltung/ Messe/ Ausstellungen</v>
      </c>
      <c r="AF61" s="25">
        <f t="shared" si="57"/>
        <v>0.19</v>
      </c>
      <c r="AG61" s="20">
        <f t="shared" si="58"/>
        <v>0</v>
      </c>
      <c r="AH61" s="11">
        <f t="shared" si="60"/>
        <v>0</v>
      </c>
      <c r="AI61" s="11">
        <f t="shared" si="59"/>
        <v>0</v>
      </c>
      <c r="AJ61" s="11">
        <f t="shared" si="59"/>
        <v>0</v>
      </c>
      <c r="AK61" s="11">
        <f t="shared" si="59"/>
        <v>0</v>
      </c>
      <c r="AL61" s="11">
        <f t="shared" si="59"/>
        <v>0</v>
      </c>
      <c r="AM61" s="11">
        <f t="shared" si="59"/>
        <v>0</v>
      </c>
      <c r="AN61" s="11">
        <f t="shared" si="59"/>
        <v>0</v>
      </c>
      <c r="AO61" s="11">
        <f t="shared" si="59"/>
        <v>0</v>
      </c>
      <c r="AP61" s="11">
        <f t="shared" si="59"/>
        <v>0</v>
      </c>
      <c r="AQ61" s="11">
        <f t="shared" si="59"/>
        <v>0</v>
      </c>
      <c r="AR61" s="11">
        <f t="shared" si="59"/>
        <v>0</v>
      </c>
      <c r="AS61" s="11">
        <f t="shared" si="59"/>
        <v>0</v>
      </c>
      <c r="AT61" s="11">
        <f t="shared" si="59"/>
        <v>0</v>
      </c>
      <c r="AU61" s="11">
        <f t="shared" si="59"/>
        <v>0</v>
      </c>
      <c r="AV61" s="4"/>
    </row>
    <row r="62" spans="1:48" x14ac:dyDescent="0.2">
      <c r="A62" s="40"/>
      <c r="B62" s="268" t="s">
        <v>154</v>
      </c>
      <c r="C62" s="209">
        <v>0.19</v>
      </c>
      <c r="D62" s="20">
        <f t="shared" si="55"/>
        <v>0</v>
      </c>
      <c r="E62" s="215"/>
      <c r="F62" s="215"/>
      <c r="G62" s="215"/>
      <c r="H62" s="215"/>
      <c r="I62" s="215"/>
      <c r="J62" s="215"/>
      <c r="K62" s="215"/>
      <c r="L62" s="215"/>
      <c r="M62" s="215"/>
      <c r="N62" s="215"/>
      <c r="O62" s="215"/>
      <c r="P62" s="215"/>
      <c r="Q62" s="216"/>
      <c r="R62" s="217"/>
      <c r="AD62" s="4"/>
      <c r="AE62" s="158" t="str">
        <f>B62</f>
        <v>Sonstiges/ Unvorhergesehenes</v>
      </c>
      <c r="AF62" s="25">
        <f t="shared" si="57"/>
        <v>0.19</v>
      </c>
      <c r="AG62" s="20">
        <f t="shared" si="58"/>
        <v>0</v>
      </c>
      <c r="AH62" s="11">
        <f>E62*(1+$C62)</f>
        <v>0</v>
      </c>
      <c r="AI62" s="11">
        <f t="shared" si="59"/>
        <v>0</v>
      </c>
      <c r="AJ62" s="11">
        <f t="shared" si="59"/>
        <v>0</v>
      </c>
      <c r="AK62" s="11">
        <f t="shared" si="59"/>
        <v>0</v>
      </c>
      <c r="AL62" s="11">
        <f t="shared" si="59"/>
        <v>0</v>
      </c>
      <c r="AM62" s="11">
        <f t="shared" si="59"/>
        <v>0</v>
      </c>
      <c r="AN62" s="11">
        <f t="shared" si="59"/>
        <v>0</v>
      </c>
      <c r="AO62" s="11">
        <f t="shared" si="59"/>
        <v>0</v>
      </c>
      <c r="AP62" s="11">
        <f t="shared" si="59"/>
        <v>0</v>
      </c>
      <c r="AQ62" s="11">
        <f t="shared" si="59"/>
        <v>0</v>
      </c>
      <c r="AR62" s="11">
        <f t="shared" si="59"/>
        <v>0</v>
      </c>
      <c r="AS62" s="11">
        <f t="shared" si="59"/>
        <v>0</v>
      </c>
      <c r="AT62" s="11">
        <f t="shared" si="59"/>
        <v>0</v>
      </c>
      <c r="AU62" s="11">
        <f t="shared" si="59"/>
        <v>0</v>
      </c>
      <c r="AV62" s="4"/>
    </row>
    <row r="63" spans="1:48" x14ac:dyDescent="0.2">
      <c r="A63" s="40"/>
      <c r="B63" s="268"/>
      <c r="C63" s="209">
        <v>0.19</v>
      </c>
      <c r="D63" s="20">
        <f t="shared" si="55"/>
        <v>0</v>
      </c>
      <c r="E63" s="215"/>
      <c r="F63" s="215"/>
      <c r="G63" s="215"/>
      <c r="H63" s="215"/>
      <c r="I63" s="215"/>
      <c r="J63" s="215"/>
      <c r="K63" s="215"/>
      <c r="L63" s="215"/>
      <c r="M63" s="215"/>
      <c r="N63" s="215"/>
      <c r="O63" s="215"/>
      <c r="P63" s="215"/>
      <c r="Q63" s="216"/>
      <c r="R63" s="217"/>
      <c r="AD63" s="4"/>
      <c r="AE63" s="158">
        <f t="shared" ref="AE63:AE64" si="61">B63</f>
        <v>0</v>
      </c>
      <c r="AF63" s="25">
        <f t="shared" si="57"/>
        <v>0.19</v>
      </c>
      <c r="AG63" s="20">
        <f t="shared" ref="AG63:AG65" si="62">SUM(AH63:AS63)</f>
        <v>0</v>
      </c>
      <c r="AH63" s="11">
        <f t="shared" si="60"/>
        <v>0</v>
      </c>
      <c r="AI63" s="11">
        <f t="shared" si="59"/>
        <v>0</v>
      </c>
      <c r="AJ63" s="11">
        <f t="shared" si="59"/>
        <v>0</v>
      </c>
      <c r="AK63" s="11">
        <f t="shared" si="59"/>
        <v>0</v>
      </c>
      <c r="AL63" s="11">
        <f>I63*(1+$C63)</f>
        <v>0</v>
      </c>
      <c r="AM63" s="11">
        <f t="shared" si="59"/>
        <v>0</v>
      </c>
      <c r="AN63" s="11">
        <f t="shared" si="59"/>
        <v>0</v>
      </c>
      <c r="AO63" s="11">
        <f t="shared" si="59"/>
        <v>0</v>
      </c>
      <c r="AP63" s="11">
        <f t="shared" si="59"/>
        <v>0</v>
      </c>
      <c r="AQ63" s="11">
        <f t="shared" si="59"/>
        <v>0</v>
      </c>
      <c r="AR63" s="11">
        <f t="shared" si="59"/>
        <v>0</v>
      </c>
      <c r="AS63" s="11">
        <f t="shared" si="59"/>
        <v>0</v>
      </c>
      <c r="AT63" s="11">
        <f t="shared" si="59"/>
        <v>0</v>
      </c>
      <c r="AU63" s="11">
        <f t="shared" si="59"/>
        <v>0</v>
      </c>
      <c r="AV63" s="4"/>
    </row>
    <row r="64" spans="1:48" x14ac:dyDescent="0.2">
      <c r="A64" s="40"/>
      <c r="B64" s="268"/>
      <c r="C64" s="209">
        <v>0.19</v>
      </c>
      <c r="D64" s="20">
        <f>SUM(E64:P64)</f>
        <v>0</v>
      </c>
      <c r="E64" s="215"/>
      <c r="F64" s="215"/>
      <c r="G64" s="215"/>
      <c r="H64" s="215"/>
      <c r="I64" s="215"/>
      <c r="J64" s="215"/>
      <c r="K64" s="215"/>
      <c r="L64" s="215"/>
      <c r="M64" s="215"/>
      <c r="N64" s="215"/>
      <c r="O64" s="215"/>
      <c r="P64" s="215"/>
      <c r="Q64" s="216"/>
      <c r="R64" s="217"/>
      <c r="AD64" s="4"/>
      <c r="AE64" s="158">
        <f t="shared" si="61"/>
        <v>0</v>
      </c>
      <c r="AF64" s="25">
        <f t="shared" si="57"/>
        <v>0.19</v>
      </c>
      <c r="AG64" s="20">
        <f t="shared" si="62"/>
        <v>0</v>
      </c>
      <c r="AH64" s="11">
        <f t="shared" si="60"/>
        <v>0</v>
      </c>
      <c r="AI64" s="11">
        <f t="shared" si="59"/>
        <v>0</v>
      </c>
      <c r="AJ64" s="11">
        <f t="shared" si="59"/>
        <v>0</v>
      </c>
      <c r="AK64" s="11">
        <f t="shared" si="59"/>
        <v>0</v>
      </c>
      <c r="AL64" s="11">
        <f t="shared" si="59"/>
        <v>0</v>
      </c>
      <c r="AM64" s="11">
        <f t="shared" si="59"/>
        <v>0</v>
      </c>
      <c r="AN64" s="11">
        <f t="shared" si="59"/>
        <v>0</v>
      </c>
      <c r="AO64" s="11">
        <f t="shared" si="59"/>
        <v>0</v>
      </c>
      <c r="AP64" s="11">
        <f t="shared" si="59"/>
        <v>0</v>
      </c>
      <c r="AQ64" s="11">
        <f t="shared" si="59"/>
        <v>0</v>
      </c>
      <c r="AR64" s="11">
        <f t="shared" si="59"/>
        <v>0</v>
      </c>
      <c r="AS64" s="11">
        <f t="shared" si="59"/>
        <v>0</v>
      </c>
      <c r="AT64" s="11">
        <f t="shared" si="59"/>
        <v>0</v>
      </c>
      <c r="AU64" s="11">
        <f t="shared" si="59"/>
        <v>0</v>
      </c>
      <c r="AV64" s="4"/>
    </row>
    <row r="65" spans="1:48" ht="13.5" thickBot="1" x14ac:dyDescent="0.25">
      <c r="A65" s="40"/>
      <c r="B65" s="271"/>
      <c r="C65" s="209">
        <v>0.19</v>
      </c>
      <c r="D65" s="21">
        <f t="shared" si="55"/>
        <v>0</v>
      </c>
      <c r="E65" s="215"/>
      <c r="F65" s="215"/>
      <c r="G65" s="215"/>
      <c r="H65" s="215"/>
      <c r="I65" s="215"/>
      <c r="J65" s="215"/>
      <c r="K65" s="215"/>
      <c r="L65" s="215"/>
      <c r="M65" s="215"/>
      <c r="N65" s="215"/>
      <c r="O65" s="215"/>
      <c r="P65" s="215"/>
      <c r="Q65" s="274"/>
      <c r="R65" s="275"/>
      <c r="AD65" s="4"/>
      <c r="AE65" s="158">
        <f>B65</f>
        <v>0</v>
      </c>
      <c r="AF65" s="25">
        <f t="shared" si="57"/>
        <v>0.19</v>
      </c>
      <c r="AG65" s="20">
        <f t="shared" si="62"/>
        <v>0</v>
      </c>
      <c r="AH65" s="11">
        <f t="shared" si="60"/>
        <v>0</v>
      </c>
      <c r="AI65" s="11">
        <f t="shared" si="59"/>
        <v>0</v>
      </c>
      <c r="AJ65" s="11">
        <f t="shared" si="59"/>
        <v>0</v>
      </c>
      <c r="AK65" s="11">
        <f t="shared" si="59"/>
        <v>0</v>
      </c>
      <c r="AL65" s="11">
        <f t="shared" si="59"/>
        <v>0</v>
      </c>
      <c r="AM65" s="11">
        <f t="shared" si="59"/>
        <v>0</v>
      </c>
      <c r="AN65" s="11">
        <f t="shared" si="59"/>
        <v>0</v>
      </c>
      <c r="AO65" s="11">
        <f t="shared" si="59"/>
        <v>0</v>
      </c>
      <c r="AP65" s="11">
        <f t="shared" si="59"/>
        <v>0</v>
      </c>
      <c r="AQ65" s="11">
        <f t="shared" si="59"/>
        <v>0</v>
      </c>
      <c r="AR65" s="11">
        <f t="shared" si="59"/>
        <v>0</v>
      </c>
      <c r="AS65" s="11">
        <f t="shared" si="59"/>
        <v>0</v>
      </c>
      <c r="AT65" s="11">
        <f t="shared" si="59"/>
        <v>0</v>
      </c>
      <c r="AU65" s="11">
        <f t="shared" si="59"/>
        <v>0</v>
      </c>
      <c r="AV65" s="4"/>
    </row>
    <row r="66" spans="1:48" ht="13.5" thickBot="1" x14ac:dyDescent="0.25">
      <c r="A66" s="40"/>
      <c r="B66" s="38" t="s">
        <v>3</v>
      </c>
      <c r="C66" s="126"/>
      <c r="D66" s="30">
        <f>SUM(D59:D65)</f>
        <v>0</v>
      </c>
      <c r="E66" s="31">
        <f>SUM(E59:E65)</f>
        <v>0</v>
      </c>
      <c r="F66" s="31">
        <f t="shared" ref="F66:Q66" si="63">SUM(F59:F65)</f>
        <v>0</v>
      </c>
      <c r="G66" s="31">
        <f>SUM(G59:G65)</f>
        <v>0</v>
      </c>
      <c r="H66" s="31">
        <f t="shared" si="63"/>
        <v>0</v>
      </c>
      <c r="I66" s="31">
        <f t="shared" si="63"/>
        <v>0</v>
      </c>
      <c r="J66" s="31">
        <f t="shared" si="63"/>
        <v>0</v>
      </c>
      <c r="K66" s="31">
        <f t="shared" si="63"/>
        <v>0</v>
      </c>
      <c r="L66" s="31">
        <f t="shared" si="63"/>
        <v>0</v>
      </c>
      <c r="M66" s="31">
        <f t="shared" si="63"/>
        <v>0</v>
      </c>
      <c r="N66" s="31">
        <f>SUM(N59:N65)</f>
        <v>0</v>
      </c>
      <c r="O66" s="31">
        <f t="shared" si="63"/>
        <v>0</v>
      </c>
      <c r="P66" s="31">
        <f t="shared" si="63"/>
        <v>0</v>
      </c>
      <c r="Q66" s="31">
        <f t="shared" si="63"/>
        <v>0</v>
      </c>
      <c r="R66" s="33">
        <f>SUM(R59:R65)</f>
        <v>0</v>
      </c>
      <c r="AD66" s="4"/>
      <c r="AE66" s="384" t="s">
        <v>3</v>
      </c>
      <c r="AF66" s="384"/>
      <c r="AG66" s="24">
        <f>SUM(AG59:AG65)</f>
        <v>0</v>
      </c>
      <c r="AH66" s="24">
        <f>SUM(AH59:AH65)</f>
        <v>0</v>
      </c>
      <c r="AI66" s="24">
        <f t="shared" ref="AI66:AU66" si="64">SUM(AI59:AI65)</f>
        <v>0</v>
      </c>
      <c r="AJ66" s="24">
        <f t="shared" si="64"/>
        <v>0</v>
      </c>
      <c r="AK66" s="24">
        <f t="shared" si="64"/>
        <v>0</v>
      </c>
      <c r="AL66" s="24">
        <f t="shared" si="64"/>
        <v>0</v>
      </c>
      <c r="AM66" s="24">
        <f t="shared" si="64"/>
        <v>0</v>
      </c>
      <c r="AN66" s="24">
        <f t="shared" si="64"/>
        <v>0</v>
      </c>
      <c r="AO66" s="24">
        <f t="shared" si="64"/>
        <v>0</v>
      </c>
      <c r="AP66" s="24">
        <f>SUM(AP59:AP65)</f>
        <v>0</v>
      </c>
      <c r="AQ66" s="24">
        <f t="shared" si="64"/>
        <v>0</v>
      </c>
      <c r="AR66" s="24">
        <f t="shared" si="64"/>
        <v>0</v>
      </c>
      <c r="AS66" s="24">
        <f>SUM(AS59:AS65)</f>
        <v>0</v>
      </c>
      <c r="AT66" s="24">
        <f t="shared" si="64"/>
        <v>0</v>
      </c>
      <c r="AU66" s="24">
        <f t="shared" si="64"/>
        <v>0</v>
      </c>
      <c r="AV66" s="4"/>
    </row>
    <row r="67" spans="1:48" x14ac:dyDescent="0.2">
      <c r="A67" s="40"/>
      <c r="B67" s="51"/>
      <c r="C67" s="52"/>
      <c r="D67" s="51"/>
      <c r="E67" s="53"/>
      <c r="F67" s="53"/>
      <c r="G67" s="53"/>
      <c r="H67" s="53"/>
      <c r="I67" s="53"/>
      <c r="J67" s="53"/>
      <c r="K67" s="53"/>
      <c r="L67" s="53"/>
      <c r="M67" s="53"/>
      <c r="N67" s="53"/>
      <c r="O67" s="53"/>
      <c r="P67" s="53"/>
      <c r="Q67" s="51"/>
      <c r="R67" s="51"/>
      <c r="AD67" s="4"/>
      <c r="AE67" s="159"/>
      <c r="AF67" s="27"/>
      <c r="AG67" s="28"/>
      <c r="AH67" s="28"/>
      <c r="AI67" s="28"/>
      <c r="AJ67" s="28"/>
      <c r="AK67" s="28"/>
      <c r="AL67" s="28"/>
      <c r="AM67" s="28"/>
      <c r="AN67" s="28"/>
      <c r="AO67" s="28"/>
      <c r="AP67" s="28"/>
      <c r="AQ67" s="28"/>
      <c r="AR67" s="28"/>
      <c r="AS67" s="28"/>
      <c r="AT67" s="28"/>
      <c r="AU67" s="28"/>
      <c r="AV67" s="29"/>
    </row>
    <row r="68" spans="1:48" x14ac:dyDescent="0.2">
      <c r="A68" s="40"/>
      <c r="B68" s="40"/>
      <c r="C68" s="40"/>
      <c r="D68" s="40"/>
      <c r="E68" s="42"/>
      <c r="F68" s="42"/>
      <c r="G68" s="42"/>
      <c r="H68" s="42"/>
      <c r="I68" s="42"/>
      <c r="J68" s="42"/>
      <c r="K68" s="42"/>
      <c r="L68" s="42"/>
      <c r="M68" s="42"/>
      <c r="N68" s="42"/>
      <c r="O68" s="42"/>
      <c r="P68" s="42"/>
      <c r="Q68" s="40"/>
      <c r="R68" s="40"/>
      <c r="AD68" s="4"/>
      <c r="AE68" s="154"/>
      <c r="AF68" s="4"/>
      <c r="AG68" s="4"/>
      <c r="AH68" s="7"/>
      <c r="AI68" s="7"/>
      <c r="AJ68" s="7"/>
      <c r="AK68" s="7"/>
      <c r="AL68" s="7"/>
      <c r="AM68" s="7"/>
      <c r="AN68" s="7"/>
      <c r="AO68" s="7"/>
      <c r="AP68" s="7"/>
      <c r="AQ68" s="7"/>
      <c r="AR68" s="7"/>
      <c r="AS68" s="7"/>
      <c r="AT68" s="4"/>
      <c r="AU68" s="4"/>
      <c r="AV68" s="4"/>
    </row>
    <row r="69" spans="1:48" x14ac:dyDescent="0.2">
      <c r="A69" s="40"/>
      <c r="B69" s="40"/>
      <c r="C69" s="40"/>
      <c r="D69" s="40"/>
      <c r="E69" s="42"/>
      <c r="F69" s="42"/>
      <c r="G69" s="42"/>
      <c r="H69" s="42"/>
      <c r="I69" s="42"/>
      <c r="J69" s="42"/>
      <c r="K69" s="42"/>
      <c r="L69" s="42"/>
      <c r="M69" s="42"/>
      <c r="N69" s="42"/>
      <c r="O69" s="42"/>
      <c r="P69" s="42"/>
      <c r="Q69" s="40"/>
      <c r="R69" s="40"/>
      <c r="AD69" s="4"/>
      <c r="AE69" s="154"/>
      <c r="AF69" s="4"/>
      <c r="AG69" s="4"/>
      <c r="AH69" s="7"/>
      <c r="AI69" s="7"/>
      <c r="AJ69" s="7"/>
      <c r="AK69" s="7"/>
      <c r="AL69" s="7"/>
      <c r="AM69" s="7"/>
      <c r="AN69" s="7"/>
      <c r="AO69" s="7"/>
      <c r="AP69" s="7"/>
      <c r="AQ69" s="7"/>
      <c r="AR69" s="7"/>
      <c r="AS69" s="7"/>
      <c r="AT69" s="4"/>
      <c r="AU69" s="4"/>
      <c r="AV69" s="4"/>
    </row>
    <row r="70" spans="1:48" x14ac:dyDescent="0.2">
      <c r="A70" s="40"/>
      <c r="B70" s="40"/>
      <c r="C70" s="40"/>
      <c r="D70" s="40"/>
      <c r="E70" s="42"/>
      <c r="F70" s="42"/>
      <c r="G70" s="42"/>
      <c r="H70" s="42"/>
      <c r="I70" s="42"/>
      <c r="J70" s="42"/>
      <c r="K70" s="42"/>
      <c r="L70" s="42"/>
      <c r="M70" s="42"/>
      <c r="N70" s="42"/>
      <c r="O70" s="42"/>
      <c r="P70" s="42"/>
      <c r="Q70" s="40"/>
      <c r="R70" s="40"/>
      <c r="AD70" s="4"/>
      <c r="AE70" s="154"/>
      <c r="AF70" s="4"/>
      <c r="AG70" s="4"/>
      <c r="AH70" s="7"/>
      <c r="AI70" s="7"/>
      <c r="AJ70" s="7"/>
      <c r="AK70" s="7"/>
      <c r="AL70" s="7"/>
      <c r="AM70" s="7"/>
      <c r="AN70" s="7"/>
      <c r="AO70" s="7"/>
      <c r="AP70" s="7"/>
      <c r="AQ70" s="7"/>
      <c r="AR70" s="7"/>
      <c r="AS70" s="7"/>
      <c r="AT70" s="4"/>
      <c r="AU70" s="4"/>
      <c r="AV70" s="4"/>
    </row>
    <row r="71" spans="1:48" ht="15" x14ac:dyDescent="0.25">
      <c r="A71" s="40"/>
      <c r="B71" s="174" t="s">
        <v>90</v>
      </c>
      <c r="C71" s="75" t="s">
        <v>89</v>
      </c>
      <c r="D71" s="40"/>
      <c r="E71" s="42"/>
      <c r="F71" s="42"/>
      <c r="G71" s="42"/>
      <c r="H71" s="42"/>
      <c r="I71" s="42"/>
      <c r="J71" s="42"/>
      <c r="K71" s="42"/>
      <c r="L71" s="42"/>
      <c r="M71" s="42"/>
      <c r="N71" s="42"/>
      <c r="O71" s="42"/>
      <c r="P71" s="42"/>
      <c r="Q71" s="40"/>
      <c r="R71" s="40"/>
      <c r="W71" s="5"/>
      <c r="AD71" s="4"/>
      <c r="AE71" s="153"/>
      <c r="AF71" s="8"/>
      <c r="AG71" s="4"/>
      <c r="AH71" s="7"/>
      <c r="AI71" s="7"/>
      <c r="AJ71" s="7"/>
      <c r="AK71" s="7"/>
      <c r="AL71" s="7"/>
      <c r="AM71" s="7"/>
      <c r="AN71" s="7"/>
      <c r="AO71" s="7"/>
      <c r="AP71" s="7"/>
      <c r="AQ71" s="7"/>
      <c r="AR71" s="7"/>
      <c r="AS71" s="7"/>
      <c r="AT71" s="4"/>
      <c r="AU71" s="4"/>
      <c r="AV71" s="4"/>
    </row>
    <row r="72" spans="1:48" x14ac:dyDescent="0.2">
      <c r="A72" s="40"/>
      <c r="B72" s="40"/>
      <c r="C72" s="40"/>
      <c r="D72" s="40"/>
      <c r="E72" s="42"/>
      <c r="F72" s="42"/>
      <c r="G72" s="42"/>
      <c r="H72" s="42"/>
      <c r="I72" s="42"/>
      <c r="J72" s="42"/>
      <c r="K72" s="42"/>
      <c r="L72" s="42"/>
      <c r="M72" s="42"/>
      <c r="N72" s="42"/>
      <c r="O72" s="42"/>
      <c r="P72" s="42"/>
      <c r="Q72" s="40"/>
      <c r="R72" s="40"/>
      <c r="AD72" s="4"/>
      <c r="AE72" s="154"/>
      <c r="AF72" s="4"/>
      <c r="AG72" s="4"/>
      <c r="AH72" s="7"/>
      <c r="AI72" s="7"/>
      <c r="AJ72" s="7"/>
      <c r="AK72" s="7"/>
      <c r="AL72" s="7"/>
      <c r="AM72" s="7"/>
      <c r="AN72" s="7"/>
      <c r="AO72" s="7"/>
      <c r="AP72" s="7"/>
      <c r="AQ72" s="7"/>
      <c r="AR72" s="7"/>
      <c r="AS72" s="7"/>
      <c r="AT72" s="6"/>
      <c r="AU72" s="6"/>
      <c r="AV72" s="4"/>
    </row>
    <row r="73" spans="1:48" ht="13.5" thickBot="1" x14ac:dyDescent="0.25">
      <c r="A73" s="40"/>
      <c r="B73" s="40"/>
      <c r="C73" s="40"/>
      <c r="D73" s="40"/>
      <c r="E73" s="42"/>
      <c r="F73" s="42"/>
      <c r="G73" s="42"/>
      <c r="H73" s="42"/>
      <c r="I73" s="42"/>
      <c r="J73" s="42"/>
      <c r="K73" s="42"/>
      <c r="L73" s="42"/>
      <c r="M73" s="42"/>
      <c r="N73" s="42"/>
      <c r="O73" s="42"/>
      <c r="P73" s="42"/>
      <c r="Q73" s="40"/>
      <c r="R73" s="40"/>
      <c r="AD73" s="4"/>
      <c r="AE73" s="154"/>
      <c r="AF73" s="4"/>
      <c r="AG73" s="4"/>
      <c r="AH73" s="7"/>
      <c r="AI73" s="7"/>
      <c r="AJ73" s="7"/>
      <c r="AK73" s="7"/>
      <c r="AL73" s="7"/>
      <c r="AM73" s="7"/>
      <c r="AN73" s="7"/>
      <c r="AO73" s="7"/>
      <c r="AP73" s="7"/>
      <c r="AQ73" s="7"/>
      <c r="AR73" s="7"/>
      <c r="AS73" s="7"/>
      <c r="AT73" s="10"/>
      <c r="AU73" s="10"/>
      <c r="AV73" s="4"/>
    </row>
    <row r="74" spans="1:48" x14ac:dyDescent="0.2">
      <c r="A74" s="40"/>
      <c r="B74" s="404" t="s">
        <v>31</v>
      </c>
      <c r="C74" s="405"/>
      <c r="D74" s="110" t="s">
        <v>49</v>
      </c>
      <c r="E74" s="366" t="s">
        <v>152</v>
      </c>
      <c r="F74" s="367"/>
      <c r="G74" s="367"/>
      <c r="H74" s="367"/>
      <c r="I74" s="367"/>
      <c r="J74" s="367"/>
      <c r="K74" s="367"/>
      <c r="L74" s="367"/>
      <c r="M74" s="367"/>
      <c r="N74" s="367"/>
      <c r="O74" s="367"/>
      <c r="P74" s="367"/>
      <c r="Q74" s="408" t="s">
        <v>2</v>
      </c>
      <c r="R74" s="369" t="s">
        <v>4</v>
      </c>
      <c r="AD74" s="4"/>
      <c r="AE74" s="387" t="s">
        <v>31</v>
      </c>
      <c r="AF74" s="388"/>
      <c r="AG74" s="91" t="s">
        <v>49</v>
      </c>
      <c r="AH74" s="397" t="s">
        <v>152</v>
      </c>
      <c r="AI74" s="398"/>
      <c r="AJ74" s="398"/>
      <c r="AK74" s="398"/>
      <c r="AL74" s="398"/>
      <c r="AM74" s="398"/>
      <c r="AN74" s="398"/>
      <c r="AO74" s="398"/>
      <c r="AP74" s="398"/>
      <c r="AQ74" s="398"/>
      <c r="AR74" s="398"/>
      <c r="AS74" s="399"/>
      <c r="AT74" s="384" t="s">
        <v>2</v>
      </c>
      <c r="AU74" s="384" t="s">
        <v>4</v>
      </c>
      <c r="AV74" s="4"/>
    </row>
    <row r="75" spans="1:48" ht="13.5" thickBot="1" x14ac:dyDescent="0.25">
      <c r="A75" s="40"/>
      <c r="B75" s="448"/>
      <c r="C75" s="449"/>
      <c r="D75" s="120" t="s">
        <v>3</v>
      </c>
      <c r="E75" s="121" t="str">
        <f>W11</f>
        <v>Jan</v>
      </c>
      <c r="F75" s="121" t="str">
        <f>W12</f>
        <v>Feb</v>
      </c>
      <c r="G75" s="121" t="str">
        <f>W13</f>
        <v>Mrz</v>
      </c>
      <c r="H75" s="121" t="str">
        <f>W14</f>
        <v>Apr</v>
      </c>
      <c r="I75" s="121" t="str">
        <f>W15</f>
        <v>Mai</v>
      </c>
      <c r="J75" s="121" t="str">
        <f>W16</f>
        <v>Jun</v>
      </c>
      <c r="K75" s="121" t="str">
        <f>W17</f>
        <v>Jul</v>
      </c>
      <c r="L75" s="121" t="str">
        <f>W18</f>
        <v>Aug</v>
      </c>
      <c r="M75" s="121" t="str">
        <f>W19</f>
        <v>Sep</v>
      </c>
      <c r="N75" s="121" t="str">
        <f>W20</f>
        <v>Okt</v>
      </c>
      <c r="O75" s="121" t="str">
        <f>W21</f>
        <v>Nov</v>
      </c>
      <c r="P75" s="170" t="str">
        <f>W22</f>
        <v>Dez</v>
      </c>
      <c r="Q75" s="409"/>
      <c r="R75" s="414"/>
      <c r="AD75" s="4"/>
      <c r="AE75" s="389"/>
      <c r="AF75" s="390"/>
      <c r="AG75" s="92" t="s">
        <v>3</v>
      </c>
      <c r="AH75" s="11" t="str">
        <f>W11</f>
        <v>Jan</v>
      </c>
      <c r="AI75" s="11" t="str">
        <f>W12</f>
        <v>Feb</v>
      </c>
      <c r="AJ75" s="11" t="str">
        <f>W13</f>
        <v>Mrz</v>
      </c>
      <c r="AK75" s="11" t="str">
        <f>W14</f>
        <v>Apr</v>
      </c>
      <c r="AL75" s="11" t="str">
        <f>W15</f>
        <v>Mai</v>
      </c>
      <c r="AM75" s="11" t="str">
        <f>W16</f>
        <v>Jun</v>
      </c>
      <c r="AN75" s="11" t="str">
        <f>W17</f>
        <v>Jul</v>
      </c>
      <c r="AO75" s="11" t="str">
        <f>W18</f>
        <v>Aug</v>
      </c>
      <c r="AP75" s="11" t="str">
        <f>W19</f>
        <v>Sep</v>
      </c>
      <c r="AQ75" s="11" t="str">
        <f>W20</f>
        <v>Okt</v>
      </c>
      <c r="AR75" s="11" t="str">
        <f>W21</f>
        <v>Nov</v>
      </c>
      <c r="AS75" s="11" t="str">
        <f>W22</f>
        <v>Dez</v>
      </c>
      <c r="AT75" s="384"/>
      <c r="AU75" s="384"/>
      <c r="AV75" s="4"/>
    </row>
    <row r="76" spans="1:48" x14ac:dyDescent="0.2">
      <c r="A76" s="40"/>
      <c r="B76" s="446" t="s">
        <v>10</v>
      </c>
      <c r="C76" s="447"/>
      <c r="D76" s="23">
        <f t="shared" ref="D76:D83" si="65">SUM(E76:P76)</f>
        <v>0</v>
      </c>
      <c r="E76" s="270"/>
      <c r="F76" s="270"/>
      <c r="G76" s="270"/>
      <c r="H76" s="270"/>
      <c r="I76" s="270"/>
      <c r="J76" s="270"/>
      <c r="K76" s="270"/>
      <c r="L76" s="270"/>
      <c r="M76" s="270"/>
      <c r="N76" s="270"/>
      <c r="O76" s="270"/>
      <c r="P76" s="270"/>
      <c r="Q76" s="272"/>
      <c r="R76" s="273"/>
      <c r="AD76" s="4"/>
      <c r="AE76" s="391" t="str">
        <f>B76</f>
        <v>Geschäftsführer</v>
      </c>
      <c r="AF76" s="392"/>
      <c r="AG76" s="72">
        <f t="shared" ref="AG76:AG83" si="66">SUM(AH76:AS76)</f>
        <v>0</v>
      </c>
      <c r="AH76" s="11">
        <f>E76</f>
        <v>0</v>
      </c>
      <c r="AI76" s="11">
        <f t="shared" ref="AI76:AU83" si="67">F76</f>
        <v>0</v>
      </c>
      <c r="AJ76" s="11">
        <f t="shared" si="67"/>
        <v>0</v>
      </c>
      <c r="AK76" s="11">
        <f t="shared" si="67"/>
        <v>0</v>
      </c>
      <c r="AL76" s="11">
        <f t="shared" si="67"/>
        <v>0</v>
      </c>
      <c r="AM76" s="11">
        <f t="shared" si="67"/>
        <v>0</v>
      </c>
      <c r="AN76" s="11">
        <f t="shared" si="67"/>
        <v>0</v>
      </c>
      <c r="AO76" s="11">
        <f t="shared" si="67"/>
        <v>0</v>
      </c>
      <c r="AP76" s="11">
        <f t="shared" si="67"/>
        <v>0</v>
      </c>
      <c r="AQ76" s="11">
        <f t="shared" si="67"/>
        <v>0</v>
      </c>
      <c r="AR76" s="11">
        <f t="shared" si="67"/>
        <v>0</v>
      </c>
      <c r="AS76" s="11">
        <f t="shared" si="67"/>
        <v>0</v>
      </c>
      <c r="AT76" s="11">
        <f t="shared" si="67"/>
        <v>0</v>
      </c>
      <c r="AU76" s="11">
        <f t="shared" si="67"/>
        <v>0</v>
      </c>
      <c r="AV76" s="4"/>
    </row>
    <row r="77" spans="1:48" x14ac:dyDescent="0.2">
      <c r="A77" s="40"/>
      <c r="B77" s="415" t="s">
        <v>238</v>
      </c>
      <c r="C77" s="416"/>
      <c r="D77" s="20">
        <f t="shared" si="65"/>
        <v>0</v>
      </c>
      <c r="E77" s="215"/>
      <c r="F77" s="215"/>
      <c r="G77" s="215"/>
      <c r="H77" s="215"/>
      <c r="I77" s="215"/>
      <c r="J77" s="215"/>
      <c r="K77" s="215"/>
      <c r="L77" s="215"/>
      <c r="M77" s="215"/>
      <c r="N77" s="215"/>
      <c r="O77" s="215"/>
      <c r="P77" s="215"/>
      <c r="Q77" s="216"/>
      <c r="R77" s="217"/>
      <c r="AD77" s="4"/>
      <c r="AE77" s="391" t="str">
        <f t="shared" ref="AE77:AE79" si="68">B77</f>
        <v>Bürokraft/-service</v>
      </c>
      <c r="AF77" s="392"/>
      <c r="AG77" s="20">
        <f t="shared" si="66"/>
        <v>0</v>
      </c>
      <c r="AH77" s="11">
        <f t="shared" ref="AH77:AH83" si="69">E77</f>
        <v>0</v>
      </c>
      <c r="AI77" s="11">
        <f t="shared" si="67"/>
        <v>0</v>
      </c>
      <c r="AJ77" s="11">
        <f t="shared" si="67"/>
        <v>0</v>
      </c>
      <c r="AK77" s="11">
        <f t="shared" si="67"/>
        <v>0</v>
      </c>
      <c r="AL77" s="11">
        <f t="shared" si="67"/>
        <v>0</v>
      </c>
      <c r="AM77" s="11">
        <f t="shared" si="67"/>
        <v>0</v>
      </c>
      <c r="AN77" s="11">
        <f t="shared" si="67"/>
        <v>0</v>
      </c>
      <c r="AO77" s="11">
        <f t="shared" si="67"/>
        <v>0</v>
      </c>
      <c r="AP77" s="11">
        <f t="shared" si="67"/>
        <v>0</v>
      </c>
      <c r="AQ77" s="11">
        <f t="shared" si="67"/>
        <v>0</v>
      </c>
      <c r="AR77" s="11">
        <f t="shared" si="67"/>
        <v>0</v>
      </c>
      <c r="AS77" s="11">
        <f t="shared" si="67"/>
        <v>0</v>
      </c>
      <c r="AT77" s="11">
        <f t="shared" si="67"/>
        <v>0</v>
      </c>
      <c r="AU77" s="11">
        <f t="shared" si="67"/>
        <v>0</v>
      </c>
      <c r="AV77" s="4"/>
    </row>
    <row r="78" spans="1:48" s="5" customFormat="1" x14ac:dyDescent="0.2">
      <c r="A78" s="43"/>
      <c r="B78" s="411" t="s">
        <v>67</v>
      </c>
      <c r="C78" s="412"/>
      <c r="D78" s="20">
        <f t="shared" si="65"/>
        <v>0</v>
      </c>
      <c r="E78" s="215"/>
      <c r="F78" s="215"/>
      <c r="G78" s="215"/>
      <c r="H78" s="215"/>
      <c r="I78" s="215"/>
      <c r="J78" s="215"/>
      <c r="K78" s="215"/>
      <c r="L78" s="215"/>
      <c r="M78" s="215"/>
      <c r="N78" s="215"/>
      <c r="O78" s="215"/>
      <c r="P78" s="215"/>
      <c r="Q78" s="216"/>
      <c r="R78" s="217"/>
      <c r="AD78" s="4"/>
      <c r="AE78" s="391" t="str">
        <f t="shared" si="68"/>
        <v>Azubi</v>
      </c>
      <c r="AF78" s="392"/>
      <c r="AG78" s="20">
        <f t="shared" si="66"/>
        <v>0</v>
      </c>
      <c r="AH78" s="11">
        <f t="shared" si="69"/>
        <v>0</v>
      </c>
      <c r="AI78" s="11">
        <f t="shared" si="67"/>
        <v>0</v>
      </c>
      <c r="AJ78" s="11">
        <f t="shared" si="67"/>
        <v>0</v>
      </c>
      <c r="AK78" s="11">
        <f t="shared" si="67"/>
        <v>0</v>
      </c>
      <c r="AL78" s="11">
        <f t="shared" si="67"/>
        <v>0</v>
      </c>
      <c r="AM78" s="11">
        <f t="shared" si="67"/>
        <v>0</v>
      </c>
      <c r="AN78" s="11">
        <f t="shared" si="67"/>
        <v>0</v>
      </c>
      <c r="AO78" s="11">
        <f t="shared" si="67"/>
        <v>0</v>
      </c>
      <c r="AP78" s="11">
        <f t="shared" si="67"/>
        <v>0</v>
      </c>
      <c r="AQ78" s="11">
        <f t="shared" si="67"/>
        <v>0</v>
      </c>
      <c r="AR78" s="11">
        <f t="shared" si="67"/>
        <v>0</v>
      </c>
      <c r="AS78" s="11">
        <f t="shared" si="67"/>
        <v>0</v>
      </c>
      <c r="AT78" s="11">
        <f t="shared" si="67"/>
        <v>0</v>
      </c>
      <c r="AU78" s="11">
        <f t="shared" si="67"/>
        <v>0</v>
      </c>
      <c r="AV78" s="4"/>
    </row>
    <row r="79" spans="1:48" s="5" customFormat="1" x14ac:dyDescent="0.2">
      <c r="A79" s="43"/>
      <c r="B79" s="411" t="s">
        <v>68</v>
      </c>
      <c r="C79" s="412"/>
      <c r="D79" s="20">
        <f t="shared" si="65"/>
        <v>0</v>
      </c>
      <c r="E79" s="215"/>
      <c r="F79" s="215"/>
      <c r="G79" s="215"/>
      <c r="H79" s="215"/>
      <c r="I79" s="215"/>
      <c r="J79" s="215"/>
      <c r="K79" s="215"/>
      <c r="L79" s="215"/>
      <c r="M79" s="215"/>
      <c r="N79" s="215"/>
      <c r="O79" s="215"/>
      <c r="P79" s="215"/>
      <c r="Q79" s="216"/>
      <c r="R79" s="217"/>
      <c r="AD79" s="4"/>
      <c r="AE79" s="391" t="str">
        <f t="shared" si="68"/>
        <v>Aushilfen</v>
      </c>
      <c r="AF79" s="392"/>
      <c r="AG79" s="20">
        <f t="shared" si="66"/>
        <v>0</v>
      </c>
      <c r="AH79" s="11">
        <f t="shared" si="69"/>
        <v>0</v>
      </c>
      <c r="AI79" s="11">
        <f t="shared" si="67"/>
        <v>0</v>
      </c>
      <c r="AJ79" s="11">
        <f t="shared" si="67"/>
        <v>0</v>
      </c>
      <c r="AK79" s="11">
        <f t="shared" si="67"/>
        <v>0</v>
      </c>
      <c r="AL79" s="11">
        <f t="shared" si="67"/>
        <v>0</v>
      </c>
      <c r="AM79" s="11">
        <f t="shared" si="67"/>
        <v>0</v>
      </c>
      <c r="AN79" s="11">
        <f t="shared" si="67"/>
        <v>0</v>
      </c>
      <c r="AO79" s="11">
        <f t="shared" si="67"/>
        <v>0</v>
      </c>
      <c r="AP79" s="11">
        <f t="shared" si="67"/>
        <v>0</v>
      </c>
      <c r="AQ79" s="11">
        <f t="shared" si="67"/>
        <v>0</v>
      </c>
      <c r="AR79" s="11">
        <f t="shared" si="67"/>
        <v>0</v>
      </c>
      <c r="AS79" s="11">
        <f t="shared" si="67"/>
        <v>0</v>
      </c>
      <c r="AT79" s="11">
        <f t="shared" si="67"/>
        <v>0</v>
      </c>
      <c r="AU79" s="11">
        <f t="shared" si="67"/>
        <v>0</v>
      </c>
      <c r="AV79" s="4"/>
    </row>
    <row r="80" spans="1:48" s="5" customFormat="1" x14ac:dyDescent="0.2">
      <c r="A80" s="43"/>
      <c r="B80" s="450" t="s">
        <v>154</v>
      </c>
      <c r="C80" s="451"/>
      <c r="D80" s="20">
        <f t="shared" si="65"/>
        <v>0</v>
      </c>
      <c r="E80" s="215"/>
      <c r="F80" s="215"/>
      <c r="G80" s="215"/>
      <c r="H80" s="215"/>
      <c r="I80" s="215"/>
      <c r="J80" s="215"/>
      <c r="K80" s="215"/>
      <c r="L80" s="215"/>
      <c r="M80" s="215"/>
      <c r="N80" s="215"/>
      <c r="O80" s="215"/>
      <c r="P80" s="215"/>
      <c r="Q80" s="216"/>
      <c r="R80" s="217"/>
      <c r="AD80" s="4"/>
      <c r="AE80" s="391" t="str">
        <f t="shared" ref="AE80:AE83" si="70">B80</f>
        <v>Sonstiges/ Unvorhergesehenes</v>
      </c>
      <c r="AF80" s="392"/>
      <c r="AG80" s="20">
        <f t="shared" si="66"/>
        <v>0</v>
      </c>
      <c r="AH80" s="11">
        <f t="shared" si="69"/>
        <v>0</v>
      </c>
      <c r="AI80" s="11">
        <f t="shared" si="67"/>
        <v>0</v>
      </c>
      <c r="AJ80" s="11">
        <f t="shared" si="67"/>
        <v>0</v>
      </c>
      <c r="AK80" s="11">
        <f t="shared" si="67"/>
        <v>0</v>
      </c>
      <c r="AL80" s="11">
        <f t="shared" si="67"/>
        <v>0</v>
      </c>
      <c r="AM80" s="11">
        <f t="shared" si="67"/>
        <v>0</v>
      </c>
      <c r="AN80" s="11">
        <f t="shared" si="67"/>
        <v>0</v>
      </c>
      <c r="AO80" s="11">
        <f t="shared" si="67"/>
        <v>0</v>
      </c>
      <c r="AP80" s="11">
        <f t="shared" si="67"/>
        <v>0</v>
      </c>
      <c r="AQ80" s="11">
        <f t="shared" si="67"/>
        <v>0</v>
      </c>
      <c r="AR80" s="11">
        <f t="shared" si="67"/>
        <v>0</v>
      </c>
      <c r="AS80" s="11">
        <f t="shared" si="67"/>
        <v>0</v>
      </c>
      <c r="AT80" s="11">
        <f t="shared" si="67"/>
        <v>0</v>
      </c>
      <c r="AU80" s="11">
        <f t="shared" si="67"/>
        <v>0</v>
      </c>
      <c r="AV80" s="4"/>
    </row>
    <row r="81" spans="1:48" s="5" customFormat="1" x14ac:dyDescent="0.2">
      <c r="A81" s="43"/>
      <c r="B81" s="452"/>
      <c r="C81" s="453"/>
      <c r="D81" s="20">
        <f t="shared" si="65"/>
        <v>0</v>
      </c>
      <c r="E81" s="215"/>
      <c r="F81" s="215"/>
      <c r="G81" s="215"/>
      <c r="H81" s="215"/>
      <c r="I81" s="215"/>
      <c r="J81" s="215"/>
      <c r="K81" s="215"/>
      <c r="L81" s="215"/>
      <c r="M81" s="215"/>
      <c r="N81" s="215"/>
      <c r="O81" s="215"/>
      <c r="P81" s="215"/>
      <c r="Q81" s="216"/>
      <c r="R81" s="217"/>
      <c r="AD81" s="4"/>
      <c r="AE81" s="391">
        <f t="shared" si="70"/>
        <v>0</v>
      </c>
      <c r="AF81" s="392"/>
      <c r="AG81" s="20">
        <f t="shared" si="66"/>
        <v>0</v>
      </c>
      <c r="AH81" s="11">
        <f t="shared" si="69"/>
        <v>0</v>
      </c>
      <c r="AI81" s="11">
        <f t="shared" si="67"/>
        <v>0</v>
      </c>
      <c r="AJ81" s="11">
        <f t="shared" si="67"/>
        <v>0</v>
      </c>
      <c r="AK81" s="11">
        <f t="shared" si="67"/>
        <v>0</v>
      </c>
      <c r="AL81" s="11">
        <f t="shared" si="67"/>
        <v>0</v>
      </c>
      <c r="AM81" s="11">
        <f t="shared" si="67"/>
        <v>0</v>
      </c>
      <c r="AN81" s="11">
        <f t="shared" si="67"/>
        <v>0</v>
      </c>
      <c r="AO81" s="11">
        <f t="shared" si="67"/>
        <v>0</v>
      </c>
      <c r="AP81" s="11">
        <f t="shared" si="67"/>
        <v>0</v>
      </c>
      <c r="AQ81" s="11">
        <f t="shared" si="67"/>
        <v>0</v>
      </c>
      <c r="AR81" s="11">
        <f t="shared" si="67"/>
        <v>0</v>
      </c>
      <c r="AS81" s="11">
        <f t="shared" si="67"/>
        <v>0</v>
      </c>
      <c r="AT81" s="11">
        <f t="shared" si="67"/>
        <v>0</v>
      </c>
      <c r="AU81" s="11">
        <f t="shared" si="67"/>
        <v>0</v>
      </c>
      <c r="AV81" s="4"/>
    </row>
    <row r="82" spans="1:48" s="5" customFormat="1" x14ac:dyDescent="0.2">
      <c r="A82" s="43"/>
      <c r="B82" s="452"/>
      <c r="C82" s="453"/>
      <c r="D82" s="20">
        <f t="shared" si="65"/>
        <v>0</v>
      </c>
      <c r="E82" s="215"/>
      <c r="F82" s="215"/>
      <c r="G82" s="215"/>
      <c r="H82" s="215"/>
      <c r="I82" s="215"/>
      <c r="J82" s="215"/>
      <c r="K82" s="215"/>
      <c r="L82" s="215"/>
      <c r="M82" s="215"/>
      <c r="N82" s="215"/>
      <c r="O82" s="215"/>
      <c r="P82" s="215"/>
      <c r="Q82" s="216"/>
      <c r="R82" s="217"/>
      <c r="AD82" s="4"/>
      <c r="AE82" s="391">
        <f t="shared" si="70"/>
        <v>0</v>
      </c>
      <c r="AF82" s="392"/>
      <c r="AG82" s="20">
        <f t="shared" si="66"/>
        <v>0</v>
      </c>
      <c r="AH82" s="11">
        <f t="shared" si="69"/>
        <v>0</v>
      </c>
      <c r="AI82" s="11">
        <f t="shared" si="67"/>
        <v>0</v>
      </c>
      <c r="AJ82" s="11">
        <f t="shared" si="67"/>
        <v>0</v>
      </c>
      <c r="AK82" s="11">
        <f t="shared" si="67"/>
        <v>0</v>
      </c>
      <c r="AL82" s="11">
        <f t="shared" si="67"/>
        <v>0</v>
      </c>
      <c r="AM82" s="11">
        <f t="shared" si="67"/>
        <v>0</v>
      </c>
      <c r="AN82" s="11">
        <f t="shared" si="67"/>
        <v>0</v>
      </c>
      <c r="AO82" s="11">
        <f t="shared" si="67"/>
        <v>0</v>
      </c>
      <c r="AP82" s="11">
        <f t="shared" si="67"/>
        <v>0</v>
      </c>
      <c r="AQ82" s="11">
        <f t="shared" si="67"/>
        <v>0</v>
      </c>
      <c r="AR82" s="11">
        <f t="shared" si="67"/>
        <v>0</v>
      </c>
      <c r="AS82" s="11">
        <f t="shared" si="67"/>
        <v>0</v>
      </c>
      <c r="AT82" s="11">
        <f t="shared" si="67"/>
        <v>0</v>
      </c>
      <c r="AU82" s="11">
        <f t="shared" si="67"/>
        <v>0</v>
      </c>
      <c r="AV82" s="4"/>
    </row>
    <row r="83" spans="1:48" s="5" customFormat="1" ht="13.5" thickBot="1" x14ac:dyDescent="0.25">
      <c r="A83" s="43"/>
      <c r="B83" s="454"/>
      <c r="C83" s="455"/>
      <c r="D83" s="21">
        <f t="shared" si="65"/>
        <v>0</v>
      </c>
      <c r="E83" s="265"/>
      <c r="F83" s="265"/>
      <c r="G83" s="265"/>
      <c r="H83" s="265"/>
      <c r="I83" s="265"/>
      <c r="J83" s="265"/>
      <c r="K83" s="265"/>
      <c r="L83" s="265"/>
      <c r="M83" s="265"/>
      <c r="N83" s="265"/>
      <c r="O83" s="265"/>
      <c r="P83" s="265"/>
      <c r="Q83" s="216"/>
      <c r="R83" s="217"/>
      <c r="AD83" s="4"/>
      <c r="AE83" s="391">
        <f t="shared" si="70"/>
        <v>0</v>
      </c>
      <c r="AF83" s="392"/>
      <c r="AG83" s="20">
        <f t="shared" si="66"/>
        <v>0</v>
      </c>
      <c r="AH83" s="11">
        <f t="shared" si="69"/>
        <v>0</v>
      </c>
      <c r="AI83" s="11">
        <f t="shared" si="67"/>
        <v>0</v>
      </c>
      <c r="AJ83" s="11">
        <f t="shared" si="67"/>
        <v>0</v>
      </c>
      <c r="AK83" s="11">
        <f t="shared" si="67"/>
        <v>0</v>
      </c>
      <c r="AL83" s="11">
        <f t="shared" si="67"/>
        <v>0</v>
      </c>
      <c r="AM83" s="11">
        <f t="shared" si="67"/>
        <v>0</v>
      </c>
      <c r="AN83" s="11">
        <f t="shared" si="67"/>
        <v>0</v>
      </c>
      <c r="AO83" s="11">
        <f t="shared" si="67"/>
        <v>0</v>
      </c>
      <c r="AP83" s="11">
        <f t="shared" si="67"/>
        <v>0</v>
      </c>
      <c r="AQ83" s="11">
        <f t="shared" si="67"/>
        <v>0</v>
      </c>
      <c r="AR83" s="11">
        <f t="shared" si="67"/>
        <v>0</v>
      </c>
      <c r="AS83" s="11">
        <f t="shared" si="67"/>
        <v>0</v>
      </c>
      <c r="AT83" s="11">
        <f t="shared" si="67"/>
        <v>0</v>
      </c>
      <c r="AU83" s="11">
        <f t="shared" si="67"/>
        <v>0</v>
      </c>
      <c r="AV83" s="4"/>
    </row>
    <row r="84" spans="1:48" s="5" customFormat="1" ht="13.5" thickBot="1" x14ac:dyDescent="0.25">
      <c r="A84" s="43"/>
      <c r="B84" s="426" t="s">
        <v>3</v>
      </c>
      <c r="C84" s="427"/>
      <c r="D84" s="30">
        <f>SUM(D76:D83)</f>
        <v>0</v>
      </c>
      <c r="E84" s="31">
        <f>SUM(E76:E83)</f>
        <v>0</v>
      </c>
      <c r="F84" s="31">
        <f t="shared" ref="F84:R84" si="71">SUM(F76:F83)</f>
        <v>0</v>
      </c>
      <c r="G84" s="31">
        <f t="shared" si="71"/>
        <v>0</v>
      </c>
      <c r="H84" s="31">
        <f t="shared" si="71"/>
        <v>0</v>
      </c>
      <c r="I84" s="31">
        <f t="shared" si="71"/>
        <v>0</v>
      </c>
      <c r="J84" s="31">
        <f t="shared" si="71"/>
        <v>0</v>
      </c>
      <c r="K84" s="31">
        <f t="shared" si="71"/>
        <v>0</v>
      </c>
      <c r="L84" s="31">
        <f t="shared" si="71"/>
        <v>0</v>
      </c>
      <c r="M84" s="31">
        <f t="shared" si="71"/>
        <v>0</v>
      </c>
      <c r="N84" s="31">
        <f t="shared" si="71"/>
        <v>0</v>
      </c>
      <c r="O84" s="31">
        <f t="shared" si="71"/>
        <v>0</v>
      </c>
      <c r="P84" s="31">
        <f t="shared" si="71"/>
        <v>0</v>
      </c>
      <c r="Q84" s="31">
        <f t="shared" si="71"/>
        <v>0</v>
      </c>
      <c r="R84" s="31">
        <f t="shared" si="71"/>
        <v>0</v>
      </c>
      <c r="S84" s="12"/>
      <c r="AD84" s="4"/>
      <c r="AE84" s="384" t="s">
        <v>3</v>
      </c>
      <c r="AF84" s="384"/>
      <c r="AG84" s="24">
        <f>SUM(AG76:AG83)</f>
        <v>0</v>
      </c>
      <c r="AH84" s="24">
        <f t="shared" ref="AH84:AU84" si="72">SUM(AH76:AH83)</f>
        <v>0</v>
      </c>
      <c r="AI84" s="24">
        <f t="shared" si="72"/>
        <v>0</v>
      </c>
      <c r="AJ84" s="24">
        <f t="shared" si="72"/>
        <v>0</v>
      </c>
      <c r="AK84" s="24">
        <f t="shared" si="72"/>
        <v>0</v>
      </c>
      <c r="AL84" s="24">
        <f t="shared" si="72"/>
        <v>0</v>
      </c>
      <c r="AM84" s="24">
        <f t="shared" si="72"/>
        <v>0</v>
      </c>
      <c r="AN84" s="24">
        <f t="shared" si="72"/>
        <v>0</v>
      </c>
      <c r="AO84" s="24">
        <f t="shared" si="72"/>
        <v>0</v>
      </c>
      <c r="AP84" s="24">
        <f t="shared" si="72"/>
        <v>0</v>
      </c>
      <c r="AQ84" s="24">
        <f t="shared" si="72"/>
        <v>0</v>
      </c>
      <c r="AR84" s="24">
        <f t="shared" si="72"/>
        <v>0</v>
      </c>
      <c r="AS84" s="24">
        <f t="shared" si="72"/>
        <v>0</v>
      </c>
      <c r="AT84" s="24">
        <f t="shared" si="72"/>
        <v>0</v>
      </c>
      <c r="AU84" s="24">
        <f t="shared" si="72"/>
        <v>0</v>
      </c>
      <c r="AV84" s="4"/>
    </row>
    <row r="85" spans="1:48" s="5" customFormat="1" x14ac:dyDescent="0.2">
      <c r="A85" s="43"/>
      <c r="B85" s="51"/>
      <c r="C85" s="52"/>
      <c r="D85" s="51"/>
      <c r="E85" s="53"/>
      <c r="F85" s="53"/>
      <c r="G85" s="53"/>
      <c r="H85" s="53"/>
      <c r="I85" s="53"/>
      <c r="J85" s="53"/>
      <c r="K85" s="53"/>
      <c r="L85" s="53"/>
      <c r="M85" s="53"/>
      <c r="N85" s="53"/>
      <c r="O85" s="53"/>
      <c r="P85" s="53"/>
      <c r="Q85" s="53"/>
      <c r="R85" s="53"/>
      <c r="S85" s="12"/>
      <c r="AD85" s="29"/>
      <c r="AE85" s="159"/>
      <c r="AF85" s="27"/>
      <c r="AG85" s="28"/>
      <c r="AH85" s="28"/>
      <c r="AI85" s="28"/>
      <c r="AJ85" s="28"/>
      <c r="AK85" s="28"/>
      <c r="AL85" s="28"/>
      <c r="AM85" s="28"/>
      <c r="AN85" s="28"/>
      <c r="AO85" s="28"/>
      <c r="AP85" s="28"/>
      <c r="AQ85" s="28"/>
      <c r="AR85" s="28"/>
      <c r="AS85" s="28"/>
      <c r="AT85" s="28"/>
      <c r="AU85" s="28"/>
      <c r="AV85" s="29"/>
    </row>
    <row r="86" spans="1:48" x14ac:dyDescent="0.2">
      <c r="A86" s="40"/>
      <c r="B86" s="40"/>
      <c r="C86" s="40"/>
      <c r="D86" s="40"/>
      <c r="E86" s="42"/>
      <c r="F86" s="42"/>
      <c r="G86" s="42"/>
      <c r="H86" s="42"/>
      <c r="I86" s="42"/>
      <c r="J86" s="42"/>
      <c r="K86" s="42"/>
      <c r="L86" s="42"/>
      <c r="M86" s="42"/>
      <c r="N86" s="42"/>
      <c r="O86" s="42"/>
      <c r="P86" s="42"/>
      <c r="Q86" s="40"/>
      <c r="R86" s="40"/>
      <c r="AD86" s="29"/>
      <c r="AE86" s="160"/>
      <c r="AF86" s="29"/>
      <c r="AG86" s="29"/>
      <c r="AH86" s="78"/>
      <c r="AI86" s="78"/>
      <c r="AJ86" s="78"/>
      <c r="AK86" s="78"/>
      <c r="AL86" s="78"/>
      <c r="AM86" s="78"/>
      <c r="AN86" s="78"/>
      <c r="AO86" s="78"/>
      <c r="AP86" s="78"/>
      <c r="AQ86" s="78"/>
      <c r="AR86" s="78"/>
      <c r="AS86" s="78"/>
      <c r="AT86" s="29"/>
      <c r="AU86" s="29"/>
      <c r="AV86" s="29"/>
    </row>
    <row r="87" spans="1:48" x14ac:dyDescent="0.2">
      <c r="A87" s="40"/>
      <c r="B87" s="12"/>
      <c r="C87" s="55"/>
      <c r="D87" s="56"/>
      <c r="E87" s="57"/>
      <c r="F87" s="57"/>
      <c r="G87" s="57"/>
      <c r="H87" s="57"/>
      <c r="I87" s="57"/>
      <c r="J87" s="57"/>
      <c r="K87" s="57"/>
      <c r="L87" s="57"/>
      <c r="M87" s="57"/>
      <c r="N87" s="57"/>
      <c r="O87" s="57"/>
      <c r="P87" s="57"/>
      <c r="Q87" s="56"/>
      <c r="R87" s="56"/>
      <c r="AD87" s="29"/>
      <c r="AE87" s="160"/>
      <c r="AF87" s="76"/>
      <c r="AG87" s="29"/>
      <c r="AH87" s="78"/>
      <c r="AI87" s="78"/>
      <c r="AJ87" s="78"/>
      <c r="AK87" s="78"/>
      <c r="AL87" s="78"/>
      <c r="AM87" s="78"/>
      <c r="AN87" s="78"/>
      <c r="AO87" s="78"/>
      <c r="AP87" s="78"/>
      <c r="AQ87" s="78"/>
      <c r="AR87" s="78"/>
      <c r="AS87" s="78"/>
      <c r="AT87" s="29"/>
      <c r="AU87" s="29"/>
      <c r="AV87" s="29"/>
    </row>
    <row r="88" spans="1:48" ht="15" x14ac:dyDescent="0.25">
      <c r="A88" s="40"/>
      <c r="B88" s="174" t="s">
        <v>76</v>
      </c>
      <c r="C88" s="75" t="s">
        <v>89</v>
      </c>
      <c r="D88" s="56"/>
      <c r="E88" s="57"/>
      <c r="F88" s="57"/>
      <c r="G88" s="57"/>
      <c r="H88" s="57"/>
      <c r="I88" s="57"/>
      <c r="J88" s="57"/>
      <c r="K88" s="57"/>
      <c r="L88" s="57"/>
      <c r="M88" s="57"/>
      <c r="N88" s="57"/>
      <c r="O88" s="57"/>
      <c r="P88" s="57"/>
      <c r="Q88" s="56"/>
      <c r="R88" s="56"/>
      <c r="AD88" s="4"/>
      <c r="AE88" s="153"/>
      <c r="AF88" s="8"/>
      <c r="AG88" s="4"/>
      <c r="AH88" s="7"/>
      <c r="AI88" s="7"/>
      <c r="AJ88" s="7"/>
      <c r="AK88" s="7"/>
      <c r="AL88" s="7"/>
      <c r="AM88" s="7"/>
      <c r="AN88" s="7"/>
      <c r="AO88" s="7"/>
      <c r="AP88" s="7"/>
      <c r="AQ88" s="7"/>
      <c r="AR88" s="7"/>
      <c r="AS88" s="9"/>
      <c r="AT88" s="6"/>
      <c r="AU88" s="6"/>
      <c r="AV88" s="4"/>
    </row>
    <row r="89" spans="1:48" x14ac:dyDescent="0.2">
      <c r="A89" s="40"/>
      <c r="B89" s="40"/>
      <c r="C89" s="56"/>
      <c r="D89" s="56"/>
      <c r="E89" s="57"/>
      <c r="F89" s="57"/>
      <c r="G89" s="57"/>
      <c r="H89" s="57"/>
      <c r="I89" s="57"/>
      <c r="J89" s="57"/>
      <c r="K89" s="57"/>
      <c r="L89" s="57"/>
      <c r="M89" s="57"/>
      <c r="N89" s="57"/>
      <c r="O89" s="57"/>
      <c r="P89" s="57"/>
      <c r="Q89" s="56"/>
      <c r="R89" s="56"/>
      <c r="AD89" s="4"/>
      <c r="AE89" s="154"/>
      <c r="AF89" s="4"/>
      <c r="AG89" s="4"/>
      <c r="AH89" s="7"/>
      <c r="AI89" s="7"/>
      <c r="AJ89" s="7"/>
      <c r="AK89" s="7"/>
      <c r="AL89" s="7"/>
      <c r="AM89" s="7"/>
      <c r="AN89" s="7"/>
      <c r="AO89" s="7"/>
      <c r="AP89" s="7"/>
      <c r="AQ89" s="7"/>
      <c r="AR89" s="7"/>
      <c r="AS89" s="9"/>
      <c r="AT89" s="10"/>
      <c r="AU89" s="10"/>
      <c r="AV89" s="4"/>
    </row>
    <row r="90" spans="1:48" ht="13.5" thickBot="1" x14ac:dyDescent="0.25">
      <c r="A90" s="40"/>
      <c r="B90" s="40"/>
      <c r="C90" s="56"/>
      <c r="D90" s="56"/>
      <c r="E90" s="57"/>
      <c r="F90" s="57"/>
      <c r="G90" s="57"/>
      <c r="H90" s="57"/>
      <c r="I90" s="57"/>
      <c r="J90" s="57"/>
      <c r="K90" s="57"/>
      <c r="L90" s="57"/>
      <c r="M90" s="57"/>
      <c r="N90" s="57"/>
      <c r="O90" s="57"/>
      <c r="P90" s="57"/>
      <c r="Q90" s="56"/>
      <c r="R90" s="56"/>
      <c r="AD90" s="4"/>
      <c r="AE90" s="154"/>
      <c r="AF90" s="4"/>
      <c r="AG90" s="4"/>
      <c r="AH90" s="7"/>
      <c r="AI90" s="7"/>
      <c r="AJ90" s="7"/>
      <c r="AK90" s="7"/>
      <c r="AL90" s="7"/>
      <c r="AM90" s="7"/>
      <c r="AN90" s="7"/>
      <c r="AO90" s="7"/>
      <c r="AP90" s="7"/>
      <c r="AQ90" s="7"/>
      <c r="AR90" s="7"/>
      <c r="AS90" s="9"/>
      <c r="AT90" s="6"/>
      <c r="AU90" s="6"/>
      <c r="AV90" s="4"/>
    </row>
    <row r="91" spans="1:48" x14ac:dyDescent="0.2">
      <c r="A91" s="40"/>
      <c r="B91" s="362" t="s">
        <v>31</v>
      </c>
      <c r="C91" s="417" t="s">
        <v>151</v>
      </c>
      <c r="D91" s="110" t="s">
        <v>49</v>
      </c>
      <c r="E91" s="366" t="s">
        <v>152</v>
      </c>
      <c r="F91" s="367"/>
      <c r="G91" s="367"/>
      <c r="H91" s="367"/>
      <c r="I91" s="367"/>
      <c r="J91" s="367"/>
      <c r="K91" s="367"/>
      <c r="L91" s="367"/>
      <c r="M91" s="367"/>
      <c r="N91" s="367"/>
      <c r="O91" s="367"/>
      <c r="P91" s="368"/>
      <c r="Q91" s="368" t="s">
        <v>2</v>
      </c>
      <c r="R91" s="369" t="s">
        <v>4</v>
      </c>
      <c r="AD91" s="4"/>
      <c r="AE91" s="386" t="s">
        <v>31</v>
      </c>
      <c r="AF91" s="385" t="s">
        <v>151</v>
      </c>
      <c r="AG91" s="91" t="s">
        <v>49</v>
      </c>
      <c r="AH91" s="397" t="s">
        <v>152</v>
      </c>
      <c r="AI91" s="398"/>
      <c r="AJ91" s="398"/>
      <c r="AK91" s="398"/>
      <c r="AL91" s="398"/>
      <c r="AM91" s="398"/>
      <c r="AN91" s="398"/>
      <c r="AO91" s="398"/>
      <c r="AP91" s="398"/>
      <c r="AQ91" s="398"/>
      <c r="AR91" s="398"/>
      <c r="AS91" s="399"/>
      <c r="AT91" s="384" t="s">
        <v>2</v>
      </c>
      <c r="AU91" s="384" t="s">
        <v>4</v>
      </c>
      <c r="AV91" s="4"/>
    </row>
    <row r="92" spans="1:48" ht="13.5" thickBot="1" x14ac:dyDescent="0.25">
      <c r="A92" s="40"/>
      <c r="B92" s="364"/>
      <c r="C92" s="418"/>
      <c r="D92" s="112" t="s">
        <v>3</v>
      </c>
      <c r="E92" s="117" t="str">
        <f>W11</f>
        <v>Jan</v>
      </c>
      <c r="F92" s="113" t="str">
        <f>W12</f>
        <v>Feb</v>
      </c>
      <c r="G92" s="113" t="str">
        <f>W13</f>
        <v>Mrz</v>
      </c>
      <c r="H92" s="113" t="str">
        <f>W14</f>
        <v>Apr</v>
      </c>
      <c r="I92" s="113" t="str">
        <f>W15</f>
        <v>Mai</v>
      </c>
      <c r="J92" s="113" t="str">
        <f>W16</f>
        <v>Jun</v>
      </c>
      <c r="K92" s="113" t="str">
        <f>W17</f>
        <v>Jul</v>
      </c>
      <c r="L92" s="113" t="str">
        <f>W18</f>
        <v>Aug</v>
      </c>
      <c r="M92" s="113" t="str">
        <f>W19</f>
        <v>Sep</v>
      </c>
      <c r="N92" s="113" t="str">
        <f>W20</f>
        <v>Okt</v>
      </c>
      <c r="O92" s="113" t="str">
        <f>W21</f>
        <v>Nov</v>
      </c>
      <c r="P92" s="113" t="str">
        <f>W22</f>
        <v>Dez</v>
      </c>
      <c r="Q92" s="365"/>
      <c r="R92" s="370"/>
      <c r="AD92" s="4"/>
      <c r="AE92" s="386"/>
      <c r="AF92" s="385"/>
      <c r="AG92" s="92" t="s">
        <v>3</v>
      </c>
      <c r="AH92" s="11" t="str">
        <f>W11</f>
        <v>Jan</v>
      </c>
      <c r="AI92" s="11" t="str">
        <f>W12</f>
        <v>Feb</v>
      </c>
      <c r="AJ92" s="11" t="str">
        <f>W13</f>
        <v>Mrz</v>
      </c>
      <c r="AK92" s="11" t="str">
        <f>W14</f>
        <v>Apr</v>
      </c>
      <c r="AL92" s="11" t="str">
        <f>W15</f>
        <v>Mai</v>
      </c>
      <c r="AM92" s="11" t="str">
        <f>W16</f>
        <v>Jun</v>
      </c>
      <c r="AN92" s="11" t="str">
        <f>W17</f>
        <v>Jul</v>
      </c>
      <c r="AO92" s="11" t="str">
        <f>W18</f>
        <v>Aug</v>
      </c>
      <c r="AP92" s="11" t="str">
        <f>W19</f>
        <v>Sep</v>
      </c>
      <c r="AQ92" s="11" t="str">
        <f>W20</f>
        <v>Okt</v>
      </c>
      <c r="AR92" s="11" t="str">
        <f>W21</f>
        <v>Nov</v>
      </c>
      <c r="AS92" s="11" t="str">
        <f>W22</f>
        <v>Dez</v>
      </c>
      <c r="AT92" s="384"/>
      <c r="AU92" s="384"/>
      <c r="AV92" s="4"/>
    </row>
    <row r="93" spans="1:48" x14ac:dyDescent="0.2">
      <c r="A93" s="40"/>
      <c r="B93" s="124" t="s">
        <v>66</v>
      </c>
      <c r="C93" s="125"/>
      <c r="D93" s="19">
        <f t="shared" ref="D93:R93" si="73">D84</f>
        <v>0</v>
      </c>
      <c r="E93" s="19">
        <f>E84</f>
        <v>0</v>
      </c>
      <c r="F93" s="19">
        <f t="shared" si="73"/>
        <v>0</v>
      </c>
      <c r="G93" s="19">
        <f t="shared" si="73"/>
        <v>0</v>
      </c>
      <c r="H93" s="19">
        <f t="shared" si="73"/>
        <v>0</v>
      </c>
      <c r="I93" s="19">
        <f t="shared" si="73"/>
        <v>0</v>
      </c>
      <c r="J93" s="19">
        <f t="shared" si="73"/>
        <v>0</v>
      </c>
      <c r="K93" s="19">
        <f t="shared" si="73"/>
        <v>0</v>
      </c>
      <c r="L93" s="19">
        <f t="shared" si="73"/>
        <v>0</v>
      </c>
      <c r="M93" s="19">
        <f t="shared" si="73"/>
        <v>0</v>
      </c>
      <c r="N93" s="19">
        <f t="shared" si="73"/>
        <v>0</v>
      </c>
      <c r="O93" s="19">
        <f t="shared" si="73"/>
        <v>0</v>
      </c>
      <c r="P93" s="19">
        <f t="shared" si="73"/>
        <v>0</v>
      </c>
      <c r="Q93" s="19">
        <f t="shared" si="73"/>
        <v>0</v>
      </c>
      <c r="R93" s="39">
        <f t="shared" si="73"/>
        <v>0</v>
      </c>
      <c r="AD93" s="6"/>
      <c r="AE93" s="119" t="str">
        <f>B93</f>
        <v>Personal (Tab.4)</v>
      </c>
      <c r="AF93" s="93">
        <f>C93</f>
        <v>0</v>
      </c>
      <c r="AG93" s="72">
        <f>SUM(AH93:AS93)</f>
        <v>0</v>
      </c>
      <c r="AH93" s="11">
        <f>E93</f>
        <v>0</v>
      </c>
      <c r="AI93" s="11">
        <f t="shared" ref="AI93:AU93" si="74">F93</f>
        <v>0</v>
      </c>
      <c r="AJ93" s="11">
        <f t="shared" si="74"/>
        <v>0</v>
      </c>
      <c r="AK93" s="11">
        <f t="shared" si="74"/>
        <v>0</v>
      </c>
      <c r="AL93" s="11">
        <f t="shared" si="74"/>
        <v>0</v>
      </c>
      <c r="AM93" s="11">
        <f t="shared" si="74"/>
        <v>0</v>
      </c>
      <c r="AN93" s="11">
        <f t="shared" si="74"/>
        <v>0</v>
      </c>
      <c r="AO93" s="11">
        <f t="shared" si="74"/>
        <v>0</v>
      </c>
      <c r="AP93" s="11">
        <f t="shared" si="74"/>
        <v>0</v>
      </c>
      <c r="AQ93" s="11">
        <f t="shared" si="74"/>
        <v>0</v>
      </c>
      <c r="AR93" s="11">
        <f t="shared" si="74"/>
        <v>0</v>
      </c>
      <c r="AS93" s="11">
        <f t="shared" si="74"/>
        <v>0</v>
      </c>
      <c r="AT93" s="11">
        <f t="shared" si="74"/>
        <v>0</v>
      </c>
      <c r="AU93" s="11">
        <f t="shared" si="74"/>
        <v>0</v>
      </c>
      <c r="AV93" s="4"/>
    </row>
    <row r="94" spans="1:48" x14ac:dyDescent="0.2">
      <c r="A94" s="40"/>
      <c r="B94" s="210" t="s">
        <v>157</v>
      </c>
      <c r="C94" s="209">
        <v>0.19</v>
      </c>
      <c r="D94" s="20">
        <f>SUM(E94:P94)</f>
        <v>0</v>
      </c>
      <c r="E94" s="215"/>
      <c r="F94" s="215"/>
      <c r="G94" s="215"/>
      <c r="H94" s="215"/>
      <c r="I94" s="215"/>
      <c r="J94" s="215"/>
      <c r="K94" s="215"/>
      <c r="L94" s="215"/>
      <c r="M94" s="215"/>
      <c r="N94" s="215"/>
      <c r="O94" s="215"/>
      <c r="P94" s="215"/>
      <c r="Q94" s="216"/>
      <c r="R94" s="217"/>
      <c r="AD94" s="6"/>
      <c r="AE94" s="119" t="str">
        <f t="shared" ref="AE94:AE106" si="75">B94</f>
        <v>Miete und Raumnebenkosten</v>
      </c>
      <c r="AF94" s="93">
        <f t="shared" ref="AF94:AF106" si="76">C94</f>
        <v>0.19</v>
      </c>
      <c r="AG94" s="72">
        <f t="shared" ref="AG94:AG106" si="77">SUM(AH94:AS94)</f>
        <v>0</v>
      </c>
      <c r="AH94" s="11">
        <f>E94*(1+$C94)</f>
        <v>0</v>
      </c>
      <c r="AI94" s="11">
        <f t="shared" ref="AI94:AU94" si="78">F94*(1+$C94)</f>
        <v>0</v>
      </c>
      <c r="AJ94" s="11">
        <f t="shared" si="78"/>
        <v>0</v>
      </c>
      <c r="AK94" s="11">
        <f t="shared" si="78"/>
        <v>0</v>
      </c>
      <c r="AL94" s="11">
        <f t="shared" si="78"/>
        <v>0</v>
      </c>
      <c r="AM94" s="11">
        <f t="shared" si="78"/>
        <v>0</v>
      </c>
      <c r="AN94" s="11">
        <f t="shared" si="78"/>
        <v>0</v>
      </c>
      <c r="AO94" s="11">
        <f t="shared" si="78"/>
        <v>0</v>
      </c>
      <c r="AP94" s="11">
        <f t="shared" si="78"/>
        <v>0</v>
      </c>
      <c r="AQ94" s="11">
        <f t="shared" si="78"/>
        <v>0</v>
      </c>
      <c r="AR94" s="11">
        <f t="shared" si="78"/>
        <v>0</v>
      </c>
      <c r="AS94" s="11">
        <f t="shared" si="78"/>
        <v>0</v>
      </c>
      <c r="AT94" s="11">
        <f t="shared" si="78"/>
        <v>0</v>
      </c>
      <c r="AU94" s="11">
        <f t="shared" si="78"/>
        <v>0</v>
      </c>
      <c r="AV94" s="4"/>
    </row>
    <row r="95" spans="1:48" x14ac:dyDescent="0.2">
      <c r="A95" s="40"/>
      <c r="B95" s="210" t="s">
        <v>158</v>
      </c>
      <c r="C95" s="209">
        <v>0.19</v>
      </c>
      <c r="D95" s="20">
        <f>SUM(E95:P95)</f>
        <v>0</v>
      </c>
      <c r="E95" s="215"/>
      <c r="F95" s="215"/>
      <c r="G95" s="215"/>
      <c r="H95" s="215"/>
      <c r="I95" s="215"/>
      <c r="J95" s="215"/>
      <c r="K95" s="215"/>
      <c r="L95" s="215"/>
      <c r="M95" s="215"/>
      <c r="N95" s="215"/>
      <c r="O95" s="215"/>
      <c r="P95" s="215"/>
      <c r="Q95" s="216"/>
      <c r="R95" s="217"/>
      <c r="AD95" s="6"/>
      <c r="AE95" s="119" t="str">
        <f t="shared" si="75"/>
        <v xml:space="preserve">KFZ (Steuern und Versicherung) </v>
      </c>
      <c r="AF95" s="93">
        <f t="shared" si="76"/>
        <v>0.19</v>
      </c>
      <c r="AG95" s="20">
        <f t="shared" si="77"/>
        <v>0</v>
      </c>
      <c r="AH95" s="11">
        <f t="shared" ref="AH95:AH106" si="79">E95*(1+$C95)</f>
        <v>0</v>
      </c>
      <c r="AI95" s="11">
        <f t="shared" ref="AI95:AI106" si="80">F95*(1+$C95)</f>
        <v>0</v>
      </c>
      <c r="AJ95" s="11">
        <f t="shared" ref="AJ95:AJ106" si="81">G95*(1+$C95)</f>
        <v>0</v>
      </c>
      <c r="AK95" s="11">
        <f t="shared" ref="AK95:AK106" si="82">H95*(1+$C95)</f>
        <v>0</v>
      </c>
      <c r="AL95" s="11">
        <f t="shared" ref="AL95:AL106" si="83">I95*(1+$C95)</f>
        <v>0</v>
      </c>
      <c r="AM95" s="11">
        <f t="shared" ref="AM95:AM106" si="84">J95*(1+$C95)</f>
        <v>0</v>
      </c>
      <c r="AN95" s="11">
        <f t="shared" ref="AN95:AN106" si="85">K95*(1+$C95)</f>
        <v>0</v>
      </c>
      <c r="AO95" s="11">
        <f t="shared" ref="AO95:AO106" si="86">L95*(1+$C95)</f>
        <v>0</v>
      </c>
      <c r="AP95" s="11">
        <f t="shared" ref="AP95:AP106" si="87">M95*(1+$C95)</f>
        <v>0</v>
      </c>
      <c r="AQ95" s="11">
        <f t="shared" ref="AQ95:AQ106" si="88">N95*(1+$C95)</f>
        <v>0</v>
      </c>
      <c r="AR95" s="11">
        <f t="shared" ref="AR95:AR106" si="89">O95*(1+$C95)</f>
        <v>0</v>
      </c>
      <c r="AS95" s="11">
        <f t="shared" ref="AS95:AS106" si="90">P95*(1+$C95)</f>
        <v>0</v>
      </c>
      <c r="AT95" s="11">
        <f t="shared" ref="AT95:AT106" si="91">Q95*(1+$C95)</f>
        <v>0</v>
      </c>
      <c r="AU95" s="11">
        <f t="shared" ref="AU95:AU106" si="92">R95*(1+$C95)</f>
        <v>0</v>
      </c>
      <c r="AV95" s="4"/>
    </row>
    <row r="96" spans="1:48" x14ac:dyDescent="0.2">
      <c r="A96" s="40"/>
      <c r="B96" s="210" t="s">
        <v>64</v>
      </c>
      <c r="C96" s="209">
        <v>0.19</v>
      </c>
      <c r="D96" s="20">
        <f>SUM(E96:P96)</f>
        <v>0</v>
      </c>
      <c r="E96" s="215"/>
      <c r="F96" s="215"/>
      <c r="G96" s="215"/>
      <c r="H96" s="215"/>
      <c r="I96" s="215"/>
      <c r="J96" s="215"/>
      <c r="K96" s="215"/>
      <c r="L96" s="215"/>
      <c r="M96" s="215"/>
      <c r="N96" s="215"/>
      <c r="O96" s="215"/>
      <c r="P96" s="215"/>
      <c r="Q96" s="216"/>
      <c r="R96" s="217"/>
      <c r="AD96" s="6"/>
      <c r="AE96" s="119" t="str">
        <f t="shared" si="75"/>
        <v>Versicherungen (nur betrieblich bedingt!)</v>
      </c>
      <c r="AF96" s="93">
        <f t="shared" si="76"/>
        <v>0.19</v>
      </c>
      <c r="AG96" s="20">
        <f t="shared" si="77"/>
        <v>0</v>
      </c>
      <c r="AH96" s="11">
        <f t="shared" si="79"/>
        <v>0</v>
      </c>
      <c r="AI96" s="11">
        <f t="shared" si="80"/>
        <v>0</v>
      </c>
      <c r="AJ96" s="11">
        <f t="shared" si="81"/>
        <v>0</v>
      </c>
      <c r="AK96" s="11">
        <f t="shared" si="82"/>
        <v>0</v>
      </c>
      <c r="AL96" s="11">
        <f t="shared" si="83"/>
        <v>0</v>
      </c>
      <c r="AM96" s="11">
        <f t="shared" si="84"/>
        <v>0</v>
      </c>
      <c r="AN96" s="11">
        <f t="shared" si="85"/>
        <v>0</v>
      </c>
      <c r="AO96" s="11">
        <f t="shared" si="86"/>
        <v>0</v>
      </c>
      <c r="AP96" s="11">
        <f t="shared" si="87"/>
        <v>0</v>
      </c>
      <c r="AQ96" s="11">
        <f t="shared" si="88"/>
        <v>0</v>
      </c>
      <c r="AR96" s="11">
        <f t="shared" si="89"/>
        <v>0</v>
      </c>
      <c r="AS96" s="11">
        <f t="shared" si="90"/>
        <v>0</v>
      </c>
      <c r="AT96" s="11">
        <f t="shared" si="91"/>
        <v>0</v>
      </c>
      <c r="AU96" s="11">
        <f t="shared" si="92"/>
        <v>0</v>
      </c>
      <c r="AV96" s="4"/>
    </row>
    <row r="97" spans="1:48" x14ac:dyDescent="0.2">
      <c r="A97" s="40"/>
      <c r="B97" s="210" t="s">
        <v>159</v>
      </c>
      <c r="C97" s="209">
        <v>0.19</v>
      </c>
      <c r="D97" s="20">
        <f>SUM(E97:P97)</f>
        <v>0</v>
      </c>
      <c r="E97" s="215"/>
      <c r="F97" s="215"/>
      <c r="G97" s="215"/>
      <c r="H97" s="215"/>
      <c r="I97" s="215"/>
      <c r="J97" s="215"/>
      <c r="K97" s="215"/>
      <c r="L97" s="215"/>
      <c r="M97" s="215"/>
      <c r="N97" s="215"/>
      <c r="O97" s="215"/>
      <c r="P97" s="215"/>
      <c r="Q97" s="216"/>
      <c r="R97" s="217"/>
      <c r="AD97" s="6"/>
      <c r="AE97" s="119" t="str">
        <f t="shared" si="75"/>
        <v>Tilgungsleistungen (nur betrieblich bedingt!)</v>
      </c>
      <c r="AF97" s="93">
        <f t="shared" si="76"/>
        <v>0.19</v>
      </c>
      <c r="AG97" s="20">
        <f t="shared" si="77"/>
        <v>0</v>
      </c>
      <c r="AH97" s="11">
        <f t="shared" si="79"/>
        <v>0</v>
      </c>
      <c r="AI97" s="11">
        <f t="shared" si="80"/>
        <v>0</v>
      </c>
      <c r="AJ97" s="11">
        <f t="shared" si="81"/>
        <v>0</v>
      </c>
      <c r="AK97" s="11">
        <f t="shared" si="82"/>
        <v>0</v>
      </c>
      <c r="AL97" s="11">
        <f t="shared" si="83"/>
        <v>0</v>
      </c>
      <c r="AM97" s="11">
        <f t="shared" si="84"/>
        <v>0</v>
      </c>
      <c r="AN97" s="11">
        <f t="shared" si="85"/>
        <v>0</v>
      </c>
      <c r="AO97" s="11">
        <f t="shared" si="86"/>
        <v>0</v>
      </c>
      <c r="AP97" s="11">
        <f t="shared" si="87"/>
        <v>0</v>
      </c>
      <c r="AQ97" s="11">
        <f t="shared" si="88"/>
        <v>0</v>
      </c>
      <c r="AR97" s="11">
        <f t="shared" si="89"/>
        <v>0</v>
      </c>
      <c r="AS97" s="11">
        <f t="shared" si="90"/>
        <v>0</v>
      </c>
      <c r="AT97" s="11">
        <f t="shared" si="91"/>
        <v>0</v>
      </c>
      <c r="AU97" s="11">
        <f t="shared" si="92"/>
        <v>0</v>
      </c>
      <c r="AV97" s="4"/>
    </row>
    <row r="98" spans="1:48" x14ac:dyDescent="0.2">
      <c r="A98" s="40"/>
      <c r="B98" s="210" t="s">
        <v>12</v>
      </c>
      <c r="C98" s="209">
        <v>0.19</v>
      </c>
      <c r="D98" s="20">
        <f t="shared" ref="D98:D102" si="93">SUM(E98:P98)</f>
        <v>0</v>
      </c>
      <c r="E98" s="215"/>
      <c r="F98" s="215"/>
      <c r="G98" s="215"/>
      <c r="H98" s="215"/>
      <c r="I98" s="215"/>
      <c r="J98" s="215"/>
      <c r="K98" s="215"/>
      <c r="L98" s="215"/>
      <c r="M98" s="215"/>
      <c r="N98" s="215"/>
      <c r="O98" s="215"/>
      <c r="P98" s="215"/>
      <c r="Q98" s="216"/>
      <c r="R98" s="217"/>
      <c r="AD98" s="6"/>
      <c r="AE98" s="119" t="str">
        <f t="shared" si="75"/>
        <v>Leasingraten</v>
      </c>
      <c r="AF98" s="93">
        <f t="shared" si="76"/>
        <v>0.19</v>
      </c>
      <c r="AG98" s="20">
        <f t="shared" si="77"/>
        <v>0</v>
      </c>
      <c r="AH98" s="11">
        <f t="shared" si="79"/>
        <v>0</v>
      </c>
      <c r="AI98" s="11">
        <f t="shared" si="80"/>
        <v>0</v>
      </c>
      <c r="AJ98" s="11">
        <f t="shared" si="81"/>
        <v>0</v>
      </c>
      <c r="AK98" s="11">
        <f t="shared" si="82"/>
        <v>0</v>
      </c>
      <c r="AL98" s="11">
        <f t="shared" si="83"/>
        <v>0</v>
      </c>
      <c r="AM98" s="11">
        <f t="shared" si="84"/>
        <v>0</v>
      </c>
      <c r="AN98" s="11">
        <f t="shared" si="85"/>
        <v>0</v>
      </c>
      <c r="AO98" s="11">
        <f t="shared" si="86"/>
        <v>0</v>
      </c>
      <c r="AP98" s="11">
        <f t="shared" si="87"/>
        <v>0</v>
      </c>
      <c r="AQ98" s="11">
        <f t="shared" si="88"/>
        <v>0</v>
      </c>
      <c r="AR98" s="11">
        <f t="shared" si="89"/>
        <v>0</v>
      </c>
      <c r="AS98" s="11">
        <f t="shared" si="90"/>
        <v>0</v>
      </c>
      <c r="AT98" s="11">
        <f t="shared" si="91"/>
        <v>0</v>
      </c>
      <c r="AU98" s="11">
        <f t="shared" si="92"/>
        <v>0</v>
      </c>
      <c r="AV98" s="4"/>
    </row>
    <row r="99" spans="1:48" x14ac:dyDescent="0.2">
      <c r="A99" s="40"/>
      <c r="B99" s="210" t="s">
        <v>69</v>
      </c>
      <c r="C99" s="209">
        <v>0.19</v>
      </c>
      <c r="D99" s="20">
        <f t="shared" si="93"/>
        <v>0</v>
      </c>
      <c r="E99" s="215"/>
      <c r="F99" s="215"/>
      <c r="G99" s="215"/>
      <c r="H99" s="215"/>
      <c r="I99" s="215"/>
      <c r="J99" s="215"/>
      <c r="K99" s="215"/>
      <c r="L99" s="215"/>
      <c r="M99" s="215"/>
      <c r="N99" s="215"/>
      <c r="O99" s="215"/>
      <c r="P99" s="215"/>
      <c r="Q99" s="216"/>
      <c r="R99" s="217"/>
      <c r="AD99" s="6"/>
      <c r="AE99" s="119" t="str">
        <f t="shared" si="75"/>
        <v>Wartungskosten</v>
      </c>
      <c r="AF99" s="93">
        <f t="shared" si="76"/>
        <v>0.19</v>
      </c>
      <c r="AG99" s="20">
        <f t="shared" si="77"/>
        <v>0</v>
      </c>
      <c r="AH99" s="11">
        <f t="shared" si="79"/>
        <v>0</v>
      </c>
      <c r="AI99" s="11">
        <f t="shared" si="80"/>
        <v>0</v>
      </c>
      <c r="AJ99" s="11">
        <f>G99*(1+$C99)</f>
        <v>0</v>
      </c>
      <c r="AK99" s="11">
        <f t="shared" si="82"/>
        <v>0</v>
      </c>
      <c r="AL99" s="11">
        <f t="shared" si="83"/>
        <v>0</v>
      </c>
      <c r="AM99" s="11">
        <f t="shared" si="84"/>
        <v>0</v>
      </c>
      <c r="AN99" s="11">
        <f t="shared" si="85"/>
        <v>0</v>
      </c>
      <c r="AO99" s="11">
        <f t="shared" si="86"/>
        <v>0</v>
      </c>
      <c r="AP99" s="11">
        <f t="shared" si="87"/>
        <v>0</v>
      </c>
      <c r="AQ99" s="11">
        <f t="shared" si="88"/>
        <v>0</v>
      </c>
      <c r="AR99" s="11">
        <f t="shared" si="89"/>
        <v>0</v>
      </c>
      <c r="AS99" s="11">
        <f t="shared" si="90"/>
        <v>0</v>
      </c>
      <c r="AT99" s="11">
        <f t="shared" si="91"/>
        <v>0</v>
      </c>
      <c r="AU99" s="11">
        <f t="shared" si="92"/>
        <v>0</v>
      </c>
      <c r="AV99" s="4"/>
    </row>
    <row r="100" spans="1:48" x14ac:dyDescent="0.2">
      <c r="A100" s="40"/>
      <c r="B100" s="210" t="s">
        <v>78</v>
      </c>
      <c r="C100" s="209">
        <v>0.19</v>
      </c>
      <c r="D100" s="20">
        <f t="shared" si="93"/>
        <v>0</v>
      </c>
      <c r="E100" s="215"/>
      <c r="F100" s="215"/>
      <c r="G100" s="215"/>
      <c r="H100" s="215"/>
      <c r="I100" s="215"/>
      <c r="J100" s="215"/>
      <c r="K100" s="215"/>
      <c r="L100" s="215"/>
      <c r="M100" s="215"/>
      <c r="N100" s="215"/>
      <c r="O100" s="215"/>
      <c r="P100" s="215"/>
      <c r="Q100" s="216"/>
      <c r="R100" s="217"/>
      <c r="AD100" s="6"/>
      <c r="AE100" s="119" t="str">
        <f t="shared" si="75"/>
        <v>Webhosting</v>
      </c>
      <c r="AF100" s="93">
        <f t="shared" si="76"/>
        <v>0.19</v>
      </c>
      <c r="AG100" s="20">
        <f t="shared" si="77"/>
        <v>0</v>
      </c>
      <c r="AH100" s="11">
        <f t="shared" si="79"/>
        <v>0</v>
      </c>
      <c r="AI100" s="11">
        <f t="shared" si="80"/>
        <v>0</v>
      </c>
      <c r="AJ100" s="11">
        <f t="shared" si="81"/>
        <v>0</v>
      </c>
      <c r="AK100" s="11">
        <f t="shared" si="82"/>
        <v>0</v>
      </c>
      <c r="AL100" s="11">
        <f t="shared" si="83"/>
        <v>0</v>
      </c>
      <c r="AM100" s="11">
        <f t="shared" si="84"/>
        <v>0</v>
      </c>
      <c r="AN100" s="11">
        <f t="shared" si="85"/>
        <v>0</v>
      </c>
      <c r="AO100" s="11">
        <f t="shared" si="86"/>
        <v>0</v>
      </c>
      <c r="AP100" s="11">
        <f t="shared" si="87"/>
        <v>0</v>
      </c>
      <c r="AQ100" s="11">
        <f t="shared" si="88"/>
        <v>0</v>
      </c>
      <c r="AR100" s="11">
        <f t="shared" si="89"/>
        <v>0</v>
      </c>
      <c r="AS100" s="11">
        <f t="shared" si="90"/>
        <v>0</v>
      </c>
      <c r="AT100" s="11">
        <f t="shared" si="91"/>
        <v>0</v>
      </c>
      <c r="AU100" s="11">
        <f t="shared" si="92"/>
        <v>0</v>
      </c>
      <c r="AV100" s="4"/>
    </row>
    <row r="101" spans="1:48" x14ac:dyDescent="0.2">
      <c r="A101" s="40"/>
      <c r="B101" s="210" t="s">
        <v>136</v>
      </c>
      <c r="C101" s="209">
        <v>0.19</v>
      </c>
      <c r="D101" s="20">
        <f t="shared" si="93"/>
        <v>0</v>
      </c>
      <c r="E101" s="215"/>
      <c r="F101" s="215"/>
      <c r="G101" s="215"/>
      <c r="H101" s="215"/>
      <c r="I101" s="215"/>
      <c r="J101" s="215"/>
      <c r="K101" s="215"/>
      <c r="L101" s="215"/>
      <c r="M101" s="215"/>
      <c r="N101" s="215"/>
      <c r="O101" s="215"/>
      <c r="P101" s="215"/>
      <c r="Q101" s="216"/>
      <c r="R101" s="217"/>
      <c r="AD101" s="6"/>
      <c r="AE101" s="119" t="str">
        <f t="shared" si="75"/>
        <v>Fremdleistungen (z.B. Reinigung)</v>
      </c>
      <c r="AF101" s="93">
        <f t="shared" si="76"/>
        <v>0.19</v>
      </c>
      <c r="AG101" s="20">
        <f t="shared" si="77"/>
        <v>0</v>
      </c>
      <c r="AH101" s="11">
        <f t="shared" si="79"/>
        <v>0</v>
      </c>
      <c r="AI101" s="11">
        <f t="shared" si="80"/>
        <v>0</v>
      </c>
      <c r="AJ101" s="11">
        <f t="shared" si="81"/>
        <v>0</v>
      </c>
      <c r="AK101" s="11">
        <f t="shared" si="82"/>
        <v>0</v>
      </c>
      <c r="AL101" s="11">
        <f t="shared" si="83"/>
        <v>0</v>
      </c>
      <c r="AM101" s="11">
        <f t="shared" si="84"/>
        <v>0</v>
      </c>
      <c r="AN101" s="11">
        <f t="shared" si="85"/>
        <v>0</v>
      </c>
      <c r="AO101" s="11">
        <f t="shared" si="86"/>
        <v>0</v>
      </c>
      <c r="AP101" s="11">
        <f t="shared" si="87"/>
        <v>0</v>
      </c>
      <c r="AQ101" s="11">
        <f t="shared" si="88"/>
        <v>0</v>
      </c>
      <c r="AR101" s="11">
        <f t="shared" si="89"/>
        <v>0</v>
      </c>
      <c r="AS101" s="11">
        <f t="shared" si="90"/>
        <v>0</v>
      </c>
      <c r="AT101" s="11">
        <f t="shared" si="91"/>
        <v>0</v>
      </c>
      <c r="AU101" s="11">
        <f t="shared" si="92"/>
        <v>0</v>
      </c>
      <c r="AV101" s="4"/>
    </row>
    <row r="102" spans="1:48" x14ac:dyDescent="0.2">
      <c r="A102" s="40"/>
      <c r="B102" s="210" t="s">
        <v>11</v>
      </c>
      <c r="C102" s="209">
        <v>0.19</v>
      </c>
      <c r="D102" s="20">
        <f t="shared" si="93"/>
        <v>0</v>
      </c>
      <c r="E102" s="215"/>
      <c r="F102" s="215"/>
      <c r="G102" s="215"/>
      <c r="H102" s="215"/>
      <c r="I102" s="215"/>
      <c r="J102" s="215"/>
      <c r="K102" s="215"/>
      <c r="L102" s="215"/>
      <c r="M102" s="215"/>
      <c r="N102" s="215"/>
      <c r="O102" s="215"/>
      <c r="P102" s="215"/>
      <c r="Q102" s="216"/>
      <c r="R102" s="217"/>
      <c r="AD102" s="6"/>
      <c r="AE102" s="119" t="str">
        <f t="shared" si="75"/>
        <v>Beiträge zu Kammern</v>
      </c>
      <c r="AF102" s="93">
        <f t="shared" si="76"/>
        <v>0.19</v>
      </c>
      <c r="AG102" s="20">
        <f t="shared" si="77"/>
        <v>0</v>
      </c>
      <c r="AH102" s="11">
        <f t="shared" si="79"/>
        <v>0</v>
      </c>
      <c r="AI102" s="11">
        <f t="shared" si="80"/>
        <v>0</v>
      </c>
      <c r="AJ102" s="11">
        <f t="shared" si="81"/>
        <v>0</v>
      </c>
      <c r="AK102" s="11">
        <f t="shared" si="82"/>
        <v>0</v>
      </c>
      <c r="AL102" s="11">
        <f t="shared" si="83"/>
        <v>0</v>
      </c>
      <c r="AM102" s="11">
        <f t="shared" si="84"/>
        <v>0</v>
      </c>
      <c r="AN102" s="11">
        <f t="shared" si="85"/>
        <v>0</v>
      </c>
      <c r="AO102" s="11">
        <f t="shared" si="86"/>
        <v>0</v>
      </c>
      <c r="AP102" s="11">
        <f t="shared" si="87"/>
        <v>0</v>
      </c>
      <c r="AQ102" s="11">
        <f t="shared" si="88"/>
        <v>0</v>
      </c>
      <c r="AR102" s="11">
        <f t="shared" si="89"/>
        <v>0</v>
      </c>
      <c r="AS102" s="11">
        <f t="shared" si="90"/>
        <v>0</v>
      </c>
      <c r="AT102" s="11">
        <f t="shared" si="91"/>
        <v>0</v>
      </c>
      <c r="AU102" s="11">
        <f t="shared" si="92"/>
        <v>0</v>
      </c>
      <c r="AV102" s="4"/>
    </row>
    <row r="103" spans="1:48" x14ac:dyDescent="0.2">
      <c r="A103" s="40"/>
      <c r="B103" s="210" t="s">
        <v>154</v>
      </c>
      <c r="C103" s="209">
        <v>0.19</v>
      </c>
      <c r="D103" s="20">
        <f>SUM(E103:P103)</f>
        <v>0</v>
      </c>
      <c r="E103" s="215"/>
      <c r="F103" s="215"/>
      <c r="G103" s="215"/>
      <c r="H103" s="215"/>
      <c r="I103" s="215"/>
      <c r="J103" s="215"/>
      <c r="K103" s="215"/>
      <c r="L103" s="215"/>
      <c r="M103" s="215"/>
      <c r="N103" s="215"/>
      <c r="O103" s="215"/>
      <c r="P103" s="215"/>
      <c r="Q103" s="216"/>
      <c r="R103" s="217"/>
      <c r="AD103" s="6"/>
      <c r="AE103" s="119" t="str">
        <f t="shared" si="75"/>
        <v>Sonstiges/ Unvorhergesehenes</v>
      </c>
      <c r="AF103" s="93">
        <f t="shared" si="76"/>
        <v>0.19</v>
      </c>
      <c r="AG103" s="20">
        <f t="shared" si="77"/>
        <v>0</v>
      </c>
      <c r="AH103" s="11">
        <f t="shared" si="79"/>
        <v>0</v>
      </c>
      <c r="AI103" s="11">
        <f t="shared" si="80"/>
        <v>0</v>
      </c>
      <c r="AJ103" s="11">
        <f t="shared" si="81"/>
        <v>0</v>
      </c>
      <c r="AK103" s="11">
        <f t="shared" si="82"/>
        <v>0</v>
      </c>
      <c r="AL103" s="11">
        <f t="shared" si="83"/>
        <v>0</v>
      </c>
      <c r="AM103" s="11">
        <f t="shared" si="84"/>
        <v>0</v>
      </c>
      <c r="AN103" s="11">
        <f t="shared" si="85"/>
        <v>0</v>
      </c>
      <c r="AO103" s="11">
        <f t="shared" si="86"/>
        <v>0</v>
      </c>
      <c r="AP103" s="11">
        <f t="shared" si="87"/>
        <v>0</v>
      </c>
      <c r="AQ103" s="11">
        <f t="shared" si="88"/>
        <v>0</v>
      </c>
      <c r="AR103" s="11">
        <f t="shared" si="89"/>
        <v>0</v>
      </c>
      <c r="AS103" s="11">
        <f t="shared" si="90"/>
        <v>0</v>
      </c>
      <c r="AT103" s="11">
        <f t="shared" si="91"/>
        <v>0</v>
      </c>
      <c r="AU103" s="11">
        <f t="shared" si="92"/>
        <v>0</v>
      </c>
      <c r="AV103" s="4"/>
    </row>
    <row r="104" spans="1:48" x14ac:dyDescent="0.2">
      <c r="A104" s="40"/>
      <c r="B104" s="210"/>
      <c r="C104" s="209">
        <v>0.19</v>
      </c>
      <c r="D104" s="20">
        <f t="shared" ref="D104:D106" si="94">SUM(E104:P104)</f>
        <v>0</v>
      </c>
      <c r="E104" s="215"/>
      <c r="F104" s="215"/>
      <c r="G104" s="215"/>
      <c r="H104" s="215"/>
      <c r="I104" s="215"/>
      <c r="J104" s="215"/>
      <c r="K104" s="215"/>
      <c r="L104" s="215"/>
      <c r="M104" s="215"/>
      <c r="N104" s="215"/>
      <c r="O104" s="215"/>
      <c r="P104" s="215"/>
      <c r="Q104" s="216"/>
      <c r="R104" s="217"/>
      <c r="AD104" s="6"/>
      <c r="AE104" s="119">
        <f t="shared" si="75"/>
        <v>0</v>
      </c>
      <c r="AF104" s="93">
        <f t="shared" si="76"/>
        <v>0.19</v>
      </c>
      <c r="AG104" s="72">
        <f>SUM(AH104:AS104)</f>
        <v>0</v>
      </c>
      <c r="AH104" s="11">
        <f t="shared" si="79"/>
        <v>0</v>
      </c>
      <c r="AI104" s="11">
        <f t="shared" si="80"/>
        <v>0</v>
      </c>
      <c r="AJ104" s="11">
        <f t="shared" si="81"/>
        <v>0</v>
      </c>
      <c r="AK104" s="11">
        <f t="shared" si="82"/>
        <v>0</v>
      </c>
      <c r="AL104" s="11">
        <f t="shared" si="83"/>
        <v>0</v>
      </c>
      <c r="AM104" s="11">
        <f t="shared" si="84"/>
        <v>0</v>
      </c>
      <c r="AN104" s="11">
        <f t="shared" si="85"/>
        <v>0</v>
      </c>
      <c r="AO104" s="11">
        <f t="shared" si="86"/>
        <v>0</v>
      </c>
      <c r="AP104" s="11">
        <f t="shared" si="87"/>
        <v>0</v>
      </c>
      <c r="AQ104" s="11">
        <f t="shared" si="88"/>
        <v>0</v>
      </c>
      <c r="AR104" s="11">
        <f t="shared" si="89"/>
        <v>0</v>
      </c>
      <c r="AS104" s="11">
        <f t="shared" si="90"/>
        <v>0</v>
      </c>
      <c r="AT104" s="11">
        <f t="shared" si="91"/>
        <v>0</v>
      </c>
      <c r="AU104" s="11">
        <f t="shared" si="92"/>
        <v>0</v>
      </c>
      <c r="AV104" s="4"/>
    </row>
    <row r="105" spans="1:48" x14ac:dyDescent="0.2">
      <c r="A105" s="40"/>
      <c r="B105" s="210"/>
      <c r="C105" s="209">
        <v>0.19</v>
      </c>
      <c r="D105" s="20">
        <f t="shared" si="94"/>
        <v>0</v>
      </c>
      <c r="E105" s="215"/>
      <c r="F105" s="215"/>
      <c r="G105" s="215"/>
      <c r="H105" s="215"/>
      <c r="I105" s="215"/>
      <c r="J105" s="215"/>
      <c r="K105" s="215"/>
      <c r="L105" s="215"/>
      <c r="M105" s="215"/>
      <c r="N105" s="215"/>
      <c r="O105" s="215"/>
      <c r="P105" s="215"/>
      <c r="Q105" s="216"/>
      <c r="R105" s="217"/>
      <c r="AD105" s="6"/>
      <c r="AE105" s="119">
        <f t="shared" si="75"/>
        <v>0</v>
      </c>
      <c r="AF105" s="93">
        <f t="shared" si="76"/>
        <v>0.19</v>
      </c>
      <c r="AG105" s="72">
        <f t="shared" si="77"/>
        <v>0</v>
      </c>
      <c r="AH105" s="11">
        <f t="shared" si="79"/>
        <v>0</v>
      </c>
      <c r="AI105" s="11">
        <f t="shared" si="80"/>
        <v>0</v>
      </c>
      <c r="AJ105" s="11">
        <f t="shared" si="81"/>
        <v>0</v>
      </c>
      <c r="AK105" s="11">
        <f t="shared" si="82"/>
        <v>0</v>
      </c>
      <c r="AL105" s="11">
        <f t="shared" si="83"/>
        <v>0</v>
      </c>
      <c r="AM105" s="11">
        <f t="shared" si="84"/>
        <v>0</v>
      </c>
      <c r="AN105" s="11">
        <f t="shared" si="85"/>
        <v>0</v>
      </c>
      <c r="AO105" s="11">
        <f t="shared" si="86"/>
        <v>0</v>
      </c>
      <c r="AP105" s="11">
        <f t="shared" si="87"/>
        <v>0</v>
      </c>
      <c r="AQ105" s="11">
        <f t="shared" si="88"/>
        <v>0</v>
      </c>
      <c r="AR105" s="11">
        <f t="shared" si="89"/>
        <v>0</v>
      </c>
      <c r="AS105" s="11">
        <f t="shared" si="90"/>
        <v>0</v>
      </c>
      <c r="AT105" s="11">
        <f t="shared" si="91"/>
        <v>0</v>
      </c>
      <c r="AU105" s="11">
        <f t="shared" si="92"/>
        <v>0</v>
      </c>
      <c r="AV105" s="4"/>
    </row>
    <row r="106" spans="1:48" ht="13.5" thickBot="1" x14ac:dyDescent="0.25">
      <c r="A106" s="40"/>
      <c r="B106" s="269"/>
      <c r="C106" s="209">
        <v>0.19</v>
      </c>
      <c r="D106" s="21">
        <f t="shared" si="94"/>
        <v>0</v>
      </c>
      <c r="E106" s="215"/>
      <c r="F106" s="215"/>
      <c r="G106" s="215"/>
      <c r="H106" s="215"/>
      <c r="I106" s="215"/>
      <c r="J106" s="215"/>
      <c r="K106" s="215"/>
      <c r="L106" s="215"/>
      <c r="M106" s="215"/>
      <c r="N106" s="215"/>
      <c r="O106" s="215"/>
      <c r="P106" s="215"/>
      <c r="Q106" s="216"/>
      <c r="R106" s="217"/>
      <c r="AD106" s="6"/>
      <c r="AE106" s="119">
        <f t="shared" si="75"/>
        <v>0</v>
      </c>
      <c r="AF106" s="93">
        <f t="shared" si="76"/>
        <v>0.19</v>
      </c>
      <c r="AG106" s="20">
        <f t="shared" si="77"/>
        <v>0</v>
      </c>
      <c r="AH106" s="11">
        <f t="shared" si="79"/>
        <v>0</v>
      </c>
      <c r="AI106" s="11">
        <f t="shared" si="80"/>
        <v>0</v>
      </c>
      <c r="AJ106" s="11">
        <f t="shared" si="81"/>
        <v>0</v>
      </c>
      <c r="AK106" s="11">
        <f t="shared" si="82"/>
        <v>0</v>
      </c>
      <c r="AL106" s="11">
        <f t="shared" si="83"/>
        <v>0</v>
      </c>
      <c r="AM106" s="11">
        <f t="shared" si="84"/>
        <v>0</v>
      </c>
      <c r="AN106" s="11">
        <f t="shared" si="85"/>
        <v>0</v>
      </c>
      <c r="AO106" s="11">
        <f t="shared" si="86"/>
        <v>0</v>
      </c>
      <c r="AP106" s="11">
        <f t="shared" si="87"/>
        <v>0</v>
      </c>
      <c r="AQ106" s="11">
        <f t="shared" si="88"/>
        <v>0</v>
      </c>
      <c r="AR106" s="11">
        <f t="shared" si="89"/>
        <v>0</v>
      </c>
      <c r="AS106" s="11">
        <f t="shared" si="90"/>
        <v>0</v>
      </c>
      <c r="AT106" s="11">
        <f t="shared" si="91"/>
        <v>0</v>
      </c>
      <c r="AU106" s="11">
        <f t="shared" si="92"/>
        <v>0</v>
      </c>
      <c r="AV106" s="4"/>
    </row>
    <row r="107" spans="1:48" ht="13.5" thickBot="1" x14ac:dyDescent="0.25">
      <c r="A107" s="40"/>
      <c r="B107" s="38" t="s">
        <v>3</v>
      </c>
      <c r="C107" s="126"/>
      <c r="D107" s="30">
        <f>SUM(D93:D106)</f>
        <v>0</v>
      </c>
      <c r="E107" s="30">
        <f t="shared" ref="E107:R107" si="95">SUM(E93:E106)</f>
        <v>0</v>
      </c>
      <c r="F107" s="30">
        <f t="shared" si="95"/>
        <v>0</v>
      </c>
      <c r="G107" s="30">
        <f t="shared" si="95"/>
        <v>0</v>
      </c>
      <c r="H107" s="30">
        <f t="shared" si="95"/>
        <v>0</v>
      </c>
      <c r="I107" s="30">
        <f t="shared" si="95"/>
        <v>0</v>
      </c>
      <c r="J107" s="30">
        <f t="shared" si="95"/>
        <v>0</v>
      </c>
      <c r="K107" s="30">
        <f t="shared" si="95"/>
        <v>0</v>
      </c>
      <c r="L107" s="30">
        <f t="shared" si="95"/>
        <v>0</v>
      </c>
      <c r="M107" s="30">
        <f t="shared" si="95"/>
        <v>0</v>
      </c>
      <c r="N107" s="30">
        <f t="shared" si="95"/>
        <v>0</v>
      </c>
      <c r="O107" s="30">
        <f t="shared" si="95"/>
        <v>0</v>
      </c>
      <c r="P107" s="30">
        <f t="shared" si="95"/>
        <v>0</v>
      </c>
      <c r="Q107" s="30">
        <f>SUM(Q93:Q106)</f>
        <v>0</v>
      </c>
      <c r="R107" s="32">
        <f t="shared" si="95"/>
        <v>0</v>
      </c>
      <c r="AD107" s="4"/>
      <c r="AE107" s="384" t="s">
        <v>3</v>
      </c>
      <c r="AF107" s="384"/>
      <c r="AG107" s="24">
        <f>SUM(AG93:AG106)</f>
        <v>0</v>
      </c>
      <c r="AH107" s="24">
        <f t="shared" ref="AH107:AT107" si="96">SUM(AH93:AH106)</f>
        <v>0</v>
      </c>
      <c r="AI107" s="24">
        <f t="shared" ref="AI107:AQ107" si="97">SUM(AI93:AI106)</f>
        <v>0</v>
      </c>
      <c r="AJ107" s="24">
        <f t="shared" si="97"/>
        <v>0</v>
      </c>
      <c r="AK107" s="24">
        <f t="shared" si="97"/>
        <v>0</v>
      </c>
      <c r="AL107" s="24">
        <f t="shared" si="97"/>
        <v>0</v>
      </c>
      <c r="AM107" s="24">
        <f t="shared" si="97"/>
        <v>0</v>
      </c>
      <c r="AN107" s="24">
        <f t="shared" si="97"/>
        <v>0</v>
      </c>
      <c r="AO107" s="24">
        <f t="shared" si="97"/>
        <v>0</v>
      </c>
      <c r="AP107" s="24">
        <f t="shared" si="97"/>
        <v>0</v>
      </c>
      <c r="AQ107" s="24">
        <f t="shared" si="97"/>
        <v>0</v>
      </c>
      <c r="AR107" s="24">
        <f t="shared" si="96"/>
        <v>0</v>
      </c>
      <c r="AS107" s="24">
        <f>SUM(AS93:AS106)</f>
        <v>0</v>
      </c>
      <c r="AT107" s="24">
        <f t="shared" si="96"/>
        <v>0</v>
      </c>
      <c r="AU107" s="24">
        <f>SUM(AU93:AU106)</f>
        <v>0</v>
      </c>
      <c r="AV107" s="4"/>
    </row>
    <row r="108" spans="1:48" x14ac:dyDescent="0.2">
      <c r="A108" s="40"/>
      <c r="B108" s="51"/>
      <c r="C108" s="52"/>
      <c r="D108" s="51"/>
      <c r="E108" s="53"/>
      <c r="F108" s="53"/>
      <c r="G108" s="53"/>
      <c r="H108" s="53"/>
      <c r="I108" s="53"/>
      <c r="J108" s="53"/>
      <c r="K108" s="53"/>
      <c r="L108" s="53"/>
      <c r="M108" s="53"/>
      <c r="N108" s="53"/>
      <c r="O108" s="53"/>
      <c r="P108" s="53"/>
      <c r="Q108" s="51"/>
      <c r="R108" s="51"/>
      <c r="AD108" s="29"/>
      <c r="AE108" s="159"/>
      <c r="AF108" s="27"/>
      <c r="AG108" s="28"/>
      <c r="AH108" s="28"/>
      <c r="AI108" s="28"/>
      <c r="AJ108" s="28"/>
      <c r="AK108" s="28"/>
      <c r="AL108" s="28"/>
      <c r="AM108" s="28"/>
      <c r="AN108" s="28"/>
      <c r="AO108" s="28"/>
      <c r="AP108" s="28"/>
      <c r="AQ108" s="28"/>
      <c r="AR108" s="28"/>
      <c r="AS108" s="28"/>
      <c r="AT108" s="28"/>
      <c r="AU108" s="28"/>
      <c r="AV108" s="4"/>
    </row>
    <row r="109" spans="1:48" x14ac:dyDescent="0.2">
      <c r="A109" s="40"/>
      <c r="B109" s="40"/>
      <c r="C109" s="40"/>
      <c r="D109" s="40"/>
      <c r="E109" s="42"/>
      <c r="F109" s="42"/>
      <c r="G109" s="42"/>
      <c r="H109" s="42"/>
      <c r="I109" s="42"/>
      <c r="J109" s="42"/>
      <c r="K109" s="42"/>
      <c r="L109" s="42"/>
      <c r="M109" s="42"/>
      <c r="N109" s="42"/>
      <c r="O109" s="42"/>
      <c r="P109" s="42"/>
      <c r="Q109" s="40"/>
      <c r="R109" s="40"/>
      <c r="AD109" s="29"/>
      <c r="AE109" s="160"/>
      <c r="AF109" s="29"/>
      <c r="AG109" s="29"/>
      <c r="AH109" s="78"/>
      <c r="AI109" s="78"/>
      <c r="AJ109" s="78"/>
      <c r="AK109" s="78"/>
      <c r="AL109" s="78"/>
      <c r="AM109" s="78"/>
      <c r="AN109" s="78"/>
      <c r="AO109" s="78"/>
      <c r="AP109" s="78"/>
      <c r="AQ109" s="78"/>
      <c r="AR109" s="78"/>
      <c r="AS109" s="78"/>
      <c r="AT109" s="29"/>
      <c r="AU109" s="29"/>
      <c r="AV109" s="4"/>
    </row>
    <row r="110" spans="1:48" x14ac:dyDescent="0.2">
      <c r="A110" s="40"/>
      <c r="B110" s="14"/>
      <c r="C110" s="40"/>
      <c r="D110" s="40"/>
      <c r="E110" s="42"/>
      <c r="F110" s="42"/>
      <c r="G110" s="42"/>
      <c r="H110" s="42"/>
      <c r="I110" s="42"/>
      <c r="J110" s="42"/>
      <c r="K110" s="42"/>
      <c r="L110" s="42"/>
      <c r="M110" s="42"/>
      <c r="N110" s="42"/>
      <c r="O110" s="42"/>
      <c r="P110" s="42"/>
      <c r="Q110" s="40"/>
      <c r="R110" s="40"/>
      <c r="AD110" s="29"/>
      <c r="AE110" s="152"/>
      <c r="AF110" s="29"/>
      <c r="AG110" s="29"/>
      <c r="AH110" s="78"/>
      <c r="AI110" s="78"/>
      <c r="AJ110" s="78"/>
      <c r="AK110" s="78"/>
      <c r="AL110" s="78"/>
      <c r="AM110" s="78"/>
      <c r="AN110" s="78"/>
      <c r="AO110" s="78"/>
      <c r="AP110" s="78"/>
      <c r="AQ110" s="78"/>
      <c r="AR110" s="78"/>
      <c r="AS110" s="77"/>
      <c r="AT110" s="76"/>
      <c r="AU110" s="76"/>
      <c r="AV110" s="4"/>
    </row>
    <row r="111" spans="1:48" ht="15" x14ac:dyDescent="0.25">
      <c r="A111" s="40"/>
      <c r="B111" s="174" t="s">
        <v>14</v>
      </c>
      <c r="C111" s="50" t="s">
        <v>89</v>
      </c>
      <c r="D111" s="40"/>
      <c r="E111" s="42"/>
      <c r="F111" s="42"/>
      <c r="G111" s="42"/>
      <c r="H111" s="42"/>
      <c r="I111" s="42"/>
      <c r="J111" s="42"/>
      <c r="K111" s="42"/>
      <c r="L111" s="42"/>
      <c r="M111" s="42"/>
      <c r="N111" s="42"/>
      <c r="O111" s="42"/>
      <c r="P111" s="42"/>
      <c r="Q111" s="40"/>
      <c r="R111" s="40"/>
      <c r="AD111" s="4"/>
      <c r="AE111" s="153"/>
      <c r="AF111" s="8"/>
      <c r="AG111" s="4"/>
      <c r="AH111" s="7"/>
      <c r="AI111" s="7"/>
      <c r="AJ111" s="7"/>
      <c r="AK111" s="7"/>
      <c r="AL111" s="7"/>
      <c r="AM111" s="7"/>
      <c r="AN111" s="7"/>
      <c r="AO111" s="7"/>
      <c r="AP111" s="7"/>
      <c r="AQ111" s="7"/>
      <c r="AR111" s="7"/>
      <c r="AS111" s="9"/>
      <c r="AT111" s="6"/>
      <c r="AU111" s="6"/>
      <c r="AV111" s="4"/>
    </row>
    <row r="112" spans="1:48" x14ac:dyDescent="0.2">
      <c r="A112" s="40"/>
      <c r="B112" s="137"/>
      <c r="C112" s="40"/>
      <c r="D112" s="40"/>
      <c r="E112" s="42"/>
      <c r="F112" s="42"/>
      <c r="G112" s="42"/>
      <c r="H112" s="42"/>
      <c r="I112" s="42"/>
      <c r="J112" s="42"/>
      <c r="K112" s="42"/>
      <c r="L112" s="42"/>
      <c r="M112" s="42"/>
      <c r="N112" s="42"/>
      <c r="O112" s="42"/>
      <c r="P112" s="42"/>
      <c r="Q112" s="40"/>
      <c r="R112" s="40"/>
      <c r="AD112" s="4"/>
      <c r="AE112" s="154"/>
      <c r="AF112" s="4"/>
      <c r="AG112" s="4"/>
      <c r="AH112" s="7"/>
      <c r="AI112" s="7"/>
      <c r="AJ112" s="7"/>
      <c r="AK112" s="7"/>
      <c r="AL112" s="7"/>
      <c r="AM112" s="7"/>
      <c r="AN112" s="7"/>
      <c r="AO112" s="7"/>
      <c r="AP112" s="7"/>
      <c r="AQ112" s="7"/>
      <c r="AR112" s="7"/>
      <c r="AS112" s="9"/>
      <c r="AT112" s="10"/>
      <c r="AU112" s="10"/>
      <c r="AV112" s="4"/>
    </row>
    <row r="113" spans="1:48" ht="13.5" thickBot="1" x14ac:dyDescent="0.25">
      <c r="A113" s="40"/>
      <c r="B113" s="40"/>
      <c r="C113" s="40"/>
      <c r="D113" s="40"/>
      <c r="E113" s="42"/>
      <c r="F113" s="42"/>
      <c r="G113" s="42"/>
      <c r="H113" s="42"/>
      <c r="I113" s="42"/>
      <c r="J113" s="42"/>
      <c r="K113" s="42"/>
      <c r="L113" s="42"/>
      <c r="M113" s="42"/>
      <c r="N113" s="42"/>
      <c r="O113" s="42"/>
      <c r="P113" s="42"/>
      <c r="Q113" s="40"/>
      <c r="R113" s="40"/>
      <c r="AD113" s="4"/>
      <c r="AE113" s="154"/>
      <c r="AF113" s="4"/>
      <c r="AG113" s="4"/>
      <c r="AH113" s="7"/>
      <c r="AI113" s="7"/>
      <c r="AJ113" s="7"/>
      <c r="AK113" s="7"/>
      <c r="AL113" s="7"/>
      <c r="AM113" s="7"/>
      <c r="AN113" s="7"/>
      <c r="AO113" s="7"/>
      <c r="AP113" s="7"/>
      <c r="AQ113" s="7"/>
      <c r="AR113" s="7"/>
      <c r="AS113" s="9"/>
      <c r="AT113" s="6"/>
      <c r="AU113" s="6"/>
      <c r="AV113" s="4"/>
    </row>
    <row r="114" spans="1:48" x14ac:dyDescent="0.2">
      <c r="A114" s="40"/>
      <c r="B114" s="362" t="s">
        <v>31</v>
      </c>
      <c r="C114" s="417" t="s">
        <v>151</v>
      </c>
      <c r="D114" s="110" t="s">
        <v>49</v>
      </c>
      <c r="E114" s="366" t="s">
        <v>152</v>
      </c>
      <c r="F114" s="367"/>
      <c r="G114" s="367"/>
      <c r="H114" s="367"/>
      <c r="I114" s="367"/>
      <c r="J114" s="367"/>
      <c r="K114" s="367"/>
      <c r="L114" s="367"/>
      <c r="M114" s="367"/>
      <c r="N114" s="367"/>
      <c r="O114" s="367"/>
      <c r="P114" s="367"/>
      <c r="Q114" s="363" t="s">
        <v>2</v>
      </c>
      <c r="R114" s="369" t="s">
        <v>4</v>
      </c>
      <c r="AD114" s="4"/>
      <c r="AE114" s="386" t="s">
        <v>31</v>
      </c>
      <c r="AF114" s="385" t="s">
        <v>151</v>
      </c>
      <c r="AG114" s="91" t="s">
        <v>49</v>
      </c>
      <c r="AH114" s="397" t="s">
        <v>152</v>
      </c>
      <c r="AI114" s="398"/>
      <c r="AJ114" s="398"/>
      <c r="AK114" s="398"/>
      <c r="AL114" s="398"/>
      <c r="AM114" s="398"/>
      <c r="AN114" s="398"/>
      <c r="AO114" s="398"/>
      <c r="AP114" s="398"/>
      <c r="AQ114" s="398"/>
      <c r="AR114" s="398"/>
      <c r="AS114" s="399"/>
      <c r="AT114" s="384" t="s">
        <v>2</v>
      </c>
      <c r="AU114" s="384" t="s">
        <v>4</v>
      </c>
      <c r="AV114" s="4"/>
    </row>
    <row r="115" spans="1:48" ht="13.5" thickBot="1" x14ac:dyDescent="0.25">
      <c r="A115" s="40"/>
      <c r="B115" s="364"/>
      <c r="C115" s="418"/>
      <c r="D115" s="112" t="s">
        <v>3</v>
      </c>
      <c r="E115" s="116" t="str">
        <f>W11</f>
        <v>Jan</v>
      </c>
      <c r="F115" s="116" t="str">
        <f>W12</f>
        <v>Feb</v>
      </c>
      <c r="G115" s="116" t="str">
        <f>W13</f>
        <v>Mrz</v>
      </c>
      <c r="H115" s="116" t="str">
        <f>W14</f>
        <v>Apr</v>
      </c>
      <c r="I115" s="116" t="str">
        <f>W15</f>
        <v>Mai</v>
      </c>
      <c r="J115" s="116" t="str">
        <f>W16</f>
        <v>Jun</v>
      </c>
      <c r="K115" s="116" t="str">
        <f>W17</f>
        <v>Jul</v>
      </c>
      <c r="L115" s="116" t="str">
        <f>W18</f>
        <v>Aug</v>
      </c>
      <c r="M115" s="116" t="str">
        <f>W19</f>
        <v>Sep</v>
      </c>
      <c r="N115" s="116" t="str">
        <f>W20</f>
        <v>Okt</v>
      </c>
      <c r="O115" s="116" t="str">
        <f>W21</f>
        <v>Nov</v>
      </c>
      <c r="P115" s="169" t="str">
        <f>W22</f>
        <v>Dez</v>
      </c>
      <c r="Q115" s="365"/>
      <c r="R115" s="370"/>
      <c r="AD115" s="4"/>
      <c r="AE115" s="386"/>
      <c r="AF115" s="385"/>
      <c r="AG115" s="92" t="s">
        <v>3</v>
      </c>
      <c r="AH115" s="11" t="str">
        <f>W11</f>
        <v>Jan</v>
      </c>
      <c r="AI115" s="11" t="str">
        <f>W12</f>
        <v>Feb</v>
      </c>
      <c r="AJ115" s="11" t="str">
        <f>W13</f>
        <v>Mrz</v>
      </c>
      <c r="AK115" s="11" t="str">
        <f>W14</f>
        <v>Apr</v>
      </c>
      <c r="AL115" s="11" t="str">
        <f>W15</f>
        <v>Mai</v>
      </c>
      <c r="AM115" s="11" t="str">
        <f>W16</f>
        <v>Jun</v>
      </c>
      <c r="AN115" s="11" t="str">
        <f>W17</f>
        <v>Jul</v>
      </c>
      <c r="AO115" s="11" t="str">
        <f>W18</f>
        <v>Aug</v>
      </c>
      <c r="AP115" s="11" t="str">
        <f>W19</f>
        <v>Sep</v>
      </c>
      <c r="AQ115" s="11" t="str">
        <f>W20</f>
        <v>Okt</v>
      </c>
      <c r="AR115" s="11" t="str">
        <f>W21</f>
        <v>Nov</v>
      </c>
      <c r="AS115" s="11" t="str">
        <f>W22</f>
        <v>Dez</v>
      </c>
      <c r="AT115" s="384"/>
      <c r="AU115" s="384"/>
      <c r="AV115" s="4"/>
    </row>
    <row r="116" spans="1:48" x14ac:dyDescent="0.2">
      <c r="A116" s="40"/>
      <c r="B116" s="211" t="s">
        <v>137</v>
      </c>
      <c r="C116" s="209">
        <v>0.19</v>
      </c>
      <c r="D116" s="23">
        <f>SUM(E116:P116)</f>
        <v>0</v>
      </c>
      <c r="E116" s="270"/>
      <c r="F116" s="270"/>
      <c r="G116" s="270"/>
      <c r="H116" s="270"/>
      <c r="I116" s="270"/>
      <c r="J116" s="270"/>
      <c r="K116" s="270"/>
      <c r="L116" s="270"/>
      <c r="M116" s="270"/>
      <c r="N116" s="270"/>
      <c r="O116" s="270"/>
      <c r="P116" s="270"/>
      <c r="Q116" s="272"/>
      <c r="R116" s="273"/>
      <c r="AD116" s="6"/>
      <c r="AE116" s="119" t="str">
        <f>B116</f>
        <v>Fremdleistungen (z.B. Unternehmensberatung)</v>
      </c>
      <c r="AF116" s="25">
        <f>C116</f>
        <v>0.19</v>
      </c>
      <c r="AG116" s="72">
        <f t="shared" ref="AG116:AG126" si="98">SUM(AH116:AS116)</f>
        <v>0</v>
      </c>
      <c r="AH116" s="11">
        <f>E116*(1+$C116)</f>
        <v>0</v>
      </c>
      <c r="AI116" s="11">
        <f t="shared" ref="AI116:AU116" si="99">F116*(1+$C116)</f>
        <v>0</v>
      </c>
      <c r="AJ116" s="11">
        <f t="shared" si="99"/>
        <v>0</v>
      </c>
      <c r="AK116" s="11">
        <f t="shared" si="99"/>
        <v>0</v>
      </c>
      <c r="AL116" s="11">
        <f t="shared" si="99"/>
        <v>0</v>
      </c>
      <c r="AM116" s="11">
        <f t="shared" si="99"/>
        <v>0</v>
      </c>
      <c r="AN116" s="11">
        <f t="shared" si="99"/>
        <v>0</v>
      </c>
      <c r="AO116" s="11">
        <f t="shared" si="99"/>
        <v>0</v>
      </c>
      <c r="AP116" s="11">
        <f t="shared" si="99"/>
        <v>0</v>
      </c>
      <c r="AQ116" s="11">
        <f t="shared" si="99"/>
        <v>0</v>
      </c>
      <c r="AR116" s="11">
        <f t="shared" si="99"/>
        <v>0</v>
      </c>
      <c r="AS116" s="11">
        <f t="shared" si="99"/>
        <v>0</v>
      </c>
      <c r="AT116" s="11">
        <f t="shared" si="99"/>
        <v>0</v>
      </c>
      <c r="AU116" s="11">
        <f t="shared" si="99"/>
        <v>0</v>
      </c>
      <c r="AV116" s="4"/>
    </row>
    <row r="117" spans="1:48" x14ac:dyDescent="0.2">
      <c r="A117" s="40"/>
      <c r="B117" s="210" t="s">
        <v>161</v>
      </c>
      <c r="C117" s="209">
        <v>0.19</v>
      </c>
      <c r="D117" s="20">
        <f>SUM(E117:P117)</f>
        <v>0</v>
      </c>
      <c r="E117" s="215"/>
      <c r="F117" s="215"/>
      <c r="G117" s="215"/>
      <c r="H117" s="215"/>
      <c r="I117" s="215"/>
      <c r="J117" s="215"/>
      <c r="K117" s="215"/>
      <c r="L117" s="215"/>
      <c r="M117" s="215"/>
      <c r="N117" s="215"/>
      <c r="O117" s="215"/>
      <c r="P117" s="215"/>
      <c r="Q117" s="216"/>
      <c r="R117" s="217"/>
      <c r="AD117" s="6"/>
      <c r="AE117" s="119" t="str">
        <f t="shared" ref="AE117:AE126" si="100">B117</f>
        <v>KFZ (Benzin)</v>
      </c>
      <c r="AF117" s="25">
        <f t="shared" ref="AF117:AF123" si="101">C117</f>
        <v>0.19</v>
      </c>
      <c r="AG117" s="72">
        <f t="shared" si="98"/>
        <v>0</v>
      </c>
      <c r="AH117" s="11">
        <f t="shared" ref="AH117:AH126" si="102">E117*(1+$C117)</f>
        <v>0</v>
      </c>
      <c r="AI117" s="11">
        <f t="shared" ref="AI117:AI126" si="103">F117*(1+$C117)</f>
        <v>0</v>
      </c>
      <c r="AJ117" s="11">
        <f t="shared" ref="AJ117:AJ126" si="104">G117*(1+$C117)</f>
        <v>0</v>
      </c>
      <c r="AK117" s="11">
        <f t="shared" ref="AK117:AK126" si="105">H117*(1+$C117)</f>
        <v>0</v>
      </c>
      <c r="AL117" s="11">
        <f t="shared" ref="AL117:AL126" si="106">I117*(1+$C117)</f>
        <v>0</v>
      </c>
      <c r="AM117" s="11">
        <f t="shared" ref="AM117:AM126" si="107">J117*(1+$C117)</f>
        <v>0</v>
      </c>
      <c r="AN117" s="11">
        <f t="shared" ref="AN117:AN126" si="108">K117*(1+$C117)</f>
        <v>0</v>
      </c>
      <c r="AO117" s="11">
        <f t="shared" ref="AO117:AO126" si="109">L117*(1+$C117)</f>
        <v>0</v>
      </c>
      <c r="AP117" s="11">
        <f t="shared" ref="AP117:AP126" si="110">M117*(1+$C117)</f>
        <v>0</v>
      </c>
      <c r="AQ117" s="11">
        <f t="shared" ref="AQ117:AQ126" si="111">N117*(1+$C117)</f>
        <v>0</v>
      </c>
      <c r="AR117" s="11">
        <f t="shared" ref="AR117:AR126" si="112">O117*(1+$C117)</f>
        <v>0</v>
      </c>
      <c r="AS117" s="11">
        <f t="shared" ref="AS117:AS126" si="113">P117*(1+$C117)</f>
        <v>0</v>
      </c>
      <c r="AT117" s="11">
        <f t="shared" ref="AT117:AT126" si="114">Q117*(1+$C117)</f>
        <v>0</v>
      </c>
      <c r="AU117" s="11">
        <f t="shared" ref="AU117:AU126" si="115">R117*(1+$C117)</f>
        <v>0</v>
      </c>
      <c r="AV117" s="4"/>
    </row>
    <row r="118" spans="1:48" x14ac:dyDescent="0.2">
      <c r="A118" s="40"/>
      <c r="B118" s="210" t="s">
        <v>132</v>
      </c>
      <c r="C118" s="209">
        <v>0.19</v>
      </c>
      <c r="D118" s="20">
        <f t="shared" ref="D118:D126" si="116">SUM(E118:P118)</f>
        <v>0</v>
      </c>
      <c r="E118" s="215"/>
      <c r="F118" s="215"/>
      <c r="G118" s="215"/>
      <c r="H118" s="215"/>
      <c r="I118" s="215"/>
      <c r="J118" s="215"/>
      <c r="K118" s="215"/>
      <c r="L118" s="215"/>
      <c r="M118" s="215"/>
      <c r="N118" s="215"/>
      <c r="O118" s="215"/>
      <c r="P118" s="215"/>
      <c r="Q118" s="216"/>
      <c r="R118" s="217"/>
      <c r="AD118" s="6"/>
      <c r="AE118" s="119" t="str">
        <f t="shared" si="100"/>
        <v>Reisekosten (Bahn, Bahncard)</v>
      </c>
      <c r="AF118" s="25">
        <f t="shared" si="101"/>
        <v>0.19</v>
      </c>
      <c r="AG118" s="20">
        <f t="shared" si="98"/>
        <v>0</v>
      </c>
      <c r="AH118" s="11">
        <f t="shared" si="102"/>
        <v>0</v>
      </c>
      <c r="AI118" s="11">
        <f t="shared" si="103"/>
        <v>0</v>
      </c>
      <c r="AJ118" s="11">
        <f t="shared" si="104"/>
        <v>0</v>
      </c>
      <c r="AK118" s="11">
        <f t="shared" si="105"/>
        <v>0</v>
      </c>
      <c r="AL118" s="11">
        <f t="shared" si="106"/>
        <v>0</v>
      </c>
      <c r="AM118" s="11">
        <f t="shared" si="107"/>
        <v>0</v>
      </c>
      <c r="AN118" s="11">
        <f t="shared" si="108"/>
        <v>0</v>
      </c>
      <c r="AO118" s="11">
        <f t="shared" si="109"/>
        <v>0</v>
      </c>
      <c r="AP118" s="11">
        <f t="shared" si="110"/>
        <v>0</v>
      </c>
      <c r="AQ118" s="11">
        <f t="shared" si="111"/>
        <v>0</v>
      </c>
      <c r="AR118" s="11">
        <f t="shared" si="112"/>
        <v>0</v>
      </c>
      <c r="AS118" s="11">
        <f t="shared" si="113"/>
        <v>0</v>
      </c>
      <c r="AT118" s="11">
        <f t="shared" si="114"/>
        <v>0</v>
      </c>
      <c r="AU118" s="11">
        <f t="shared" si="115"/>
        <v>0</v>
      </c>
      <c r="AV118" s="4"/>
    </row>
    <row r="119" spans="1:48" x14ac:dyDescent="0.2">
      <c r="A119" s="40"/>
      <c r="B119" s="210" t="s">
        <v>13</v>
      </c>
      <c r="C119" s="209">
        <v>0.19</v>
      </c>
      <c r="D119" s="20">
        <f t="shared" si="116"/>
        <v>0</v>
      </c>
      <c r="E119" s="215"/>
      <c r="F119" s="215"/>
      <c r="G119" s="215"/>
      <c r="H119" s="215"/>
      <c r="I119" s="215"/>
      <c r="J119" s="215"/>
      <c r="K119" s="215"/>
      <c r="L119" s="215"/>
      <c r="M119" s="215"/>
      <c r="N119" s="215"/>
      <c r="O119" s="215"/>
      <c r="P119" s="215"/>
      <c r="Q119" s="216"/>
      <c r="R119" s="217"/>
      <c r="AD119" s="6"/>
      <c r="AE119" s="119" t="str">
        <f t="shared" si="100"/>
        <v>Büromaterial</v>
      </c>
      <c r="AF119" s="25">
        <f t="shared" si="101"/>
        <v>0.19</v>
      </c>
      <c r="AG119" s="20">
        <f t="shared" si="98"/>
        <v>0</v>
      </c>
      <c r="AH119" s="11">
        <f t="shared" si="102"/>
        <v>0</v>
      </c>
      <c r="AI119" s="11">
        <f t="shared" si="103"/>
        <v>0</v>
      </c>
      <c r="AJ119" s="11">
        <f t="shared" si="104"/>
        <v>0</v>
      </c>
      <c r="AK119" s="11">
        <f t="shared" si="105"/>
        <v>0</v>
      </c>
      <c r="AL119" s="11">
        <f t="shared" si="106"/>
        <v>0</v>
      </c>
      <c r="AM119" s="11">
        <f t="shared" si="107"/>
        <v>0</v>
      </c>
      <c r="AN119" s="11">
        <f t="shared" si="108"/>
        <v>0</v>
      </c>
      <c r="AO119" s="11">
        <f t="shared" si="109"/>
        <v>0</v>
      </c>
      <c r="AP119" s="11">
        <f t="shared" si="110"/>
        <v>0</v>
      </c>
      <c r="AQ119" s="11">
        <f t="shared" si="111"/>
        <v>0</v>
      </c>
      <c r="AR119" s="11">
        <f t="shared" si="112"/>
        <v>0</v>
      </c>
      <c r="AS119" s="11">
        <f t="shared" si="113"/>
        <v>0</v>
      </c>
      <c r="AT119" s="11">
        <f t="shared" si="114"/>
        <v>0</v>
      </c>
      <c r="AU119" s="11">
        <f t="shared" si="115"/>
        <v>0</v>
      </c>
      <c r="AV119" s="4"/>
    </row>
    <row r="120" spans="1:48" x14ac:dyDescent="0.2">
      <c r="A120" s="40"/>
      <c r="B120" s="210" t="s">
        <v>51</v>
      </c>
      <c r="C120" s="209">
        <v>0.19</v>
      </c>
      <c r="D120" s="20">
        <f>SUM(E120:P120)</f>
        <v>0</v>
      </c>
      <c r="E120" s="215"/>
      <c r="F120" s="215"/>
      <c r="G120" s="215"/>
      <c r="H120" s="215"/>
      <c r="I120" s="215"/>
      <c r="J120" s="215"/>
      <c r="K120" s="215"/>
      <c r="L120" s="215"/>
      <c r="M120" s="215"/>
      <c r="N120" s="215"/>
      <c r="O120" s="215"/>
      <c r="P120" s="215"/>
      <c r="Q120" s="216"/>
      <c r="R120" s="217"/>
      <c r="AD120" s="6"/>
      <c r="AE120" s="119" t="str">
        <f t="shared" si="100"/>
        <v>Fortbildungskosten</v>
      </c>
      <c r="AF120" s="25">
        <f t="shared" si="101"/>
        <v>0.19</v>
      </c>
      <c r="AG120" s="20">
        <f t="shared" si="98"/>
        <v>0</v>
      </c>
      <c r="AH120" s="11">
        <f t="shared" si="102"/>
        <v>0</v>
      </c>
      <c r="AI120" s="11">
        <f t="shared" si="103"/>
        <v>0</v>
      </c>
      <c r="AJ120" s="11">
        <f t="shared" si="104"/>
        <v>0</v>
      </c>
      <c r="AK120" s="11">
        <f t="shared" si="105"/>
        <v>0</v>
      </c>
      <c r="AL120" s="11">
        <f t="shared" si="106"/>
        <v>0</v>
      </c>
      <c r="AM120" s="11">
        <f t="shared" si="107"/>
        <v>0</v>
      </c>
      <c r="AN120" s="11">
        <f t="shared" si="108"/>
        <v>0</v>
      </c>
      <c r="AO120" s="11">
        <f t="shared" si="109"/>
        <v>0</v>
      </c>
      <c r="AP120" s="11">
        <f t="shared" si="110"/>
        <v>0</v>
      </c>
      <c r="AQ120" s="11">
        <f t="shared" si="111"/>
        <v>0</v>
      </c>
      <c r="AR120" s="11">
        <f t="shared" si="112"/>
        <v>0</v>
      </c>
      <c r="AS120" s="11">
        <f t="shared" si="113"/>
        <v>0</v>
      </c>
      <c r="AT120" s="11">
        <f t="shared" si="114"/>
        <v>0</v>
      </c>
      <c r="AU120" s="11">
        <f t="shared" si="115"/>
        <v>0</v>
      </c>
      <c r="AV120" s="4"/>
    </row>
    <row r="121" spans="1:48" x14ac:dyDescent="0.2">
      <c r="A121" s="40"/>
      <c r="B121" s="210" t="s">
        <v>70</v>
      </c>
      <c r="C121" s="209">
        <v>7.0000000000000007E-2</v>
      </c>
      <c r="D121" s="20">
        <f>SUM(E121:P121)</f>
        <v>0</v>
      </c>
      <c r="E121" s="215"/>
      <c r="F121" s="215"/>
      <c r="G121" s="215"/>
      <c r="H121" s="215"/>
      <c r="I121" s="215"/>
      <c r="J121" s="215"/>
      <c r="K121" s="215"/>
      <c r="L121" s="215"/>
      <c r="M121" s="215"/>
      <c r="N121" s="215"/>
      <c r="O121" s="215"/>
      <c r="P121" s="215"/>
      <c r="Q121" s="216"/>
      <c r="R121" s="217"/>
      <c r="AD121" s="6"/>
      <c r="AE121" s="119" t="str">
        <f t="shared" si="100"/>
        <v>Fachliteratur</v>
      </c>
      <c r="AF121" s="25">
        <f t="shared" si="101"/>
        <v>7.0000000000000007E-2</v>
      </c>
      <c r="AG121" s="20">
        <f t="shared" si="98"/>
        <v>0</v>
      </c>
      <c r="AH121" s="11">
        <f t="shared" si="102"/>
        <v>0</v>
      </c>
      <c r="AI121" s="11">
        <f t="shared" si="103"/>
        <v>0</v>
      </c>
      <c r="AJ121" s="11">
        <f t="shared" si="104"/>
        <v>0</v>
      </c>
      <c r="AK121" s="11">
        <f t="shared" si="105"/>
        <v>0</v>
      </c>
      <c r="AL121" s="11">
        <f t="shared" si="106"/>
        <v>0</v>
      </c>
      <c r="AM121" s="11">
        <f t="shared" si="107"/>
        <v>0</v>
      </c>
      <c r="AN121" s="11">
        <f t="shared" si="108"/>
        <v>0</v>
      </c>
      <c r="AO121" s="11">
        <f t="shared" si="109"/>
        <v>0</v>
      </c>
      <c r="AP121" s="11">
        <f t="shared" si="110"/>
        <v>0</v>
      </c>
      <c r="AQ121" s="11">
        <f t="shared" si="111"/>
        <v>0</v>
      </c>
      <c r="AR121" s="11">
        <f t="shared" si="112"/>
        <v>0</v>
      </c>
      <c r="AS121" s="11">
        <f t="shared" si="113"/>
        <v>0</v>
      </c>
      <c r="AT121" s="11">
        <f t="shared" si="114"/>
        <v>0</v>
      </c>
      <c r="AU121" s="11">
        <f t="shared" si="115"/>
        <v>0</v>
      </c>
      <c r="AV121" s="4"/>
    </row>
    <row r="122" spans="1:48" x14ac:dyDescent="0.2">
      <c r="A122" s="40"/>
      <c r="B122" s="210" t="s">
        <v>133</v>
      </c>
      <c r="C122" s="209">
        <v>0.19</v>
      </c>
      <c r="D122" s="20">
        <f>SUM(E122:P122)</f>
        <v>0</v>
      </c>
      <c r="E122" s="215"/>
      <c r="F122" s="215"/>
      <c r="G122" s="215"/>
      <c r="H122" s="215"/>
      <c r="I122" s="215"/>
      <c r="J122" s="215"/>
      <c r="K122" s="215"/>
      <c r="L122" s="215"/>
      <c r="M122" s="215"/>
      <c r="N122" s="215"/>
      <c r="O122" s="215"/>
      <c r="P122" s="215"/>
      <c r="Q122" s="216"/>
      <c r="R122" s="217"/>
      <c r="AD122" s="6"/>
      <c r="AE122" s="119" t="str">
        <f t="shared" si="100"/>
        <v>Porto/ Telefon/ Internet</v>
      </c>
      <c r="AF122" s="25">
        <f t="shared" si="101"/>
        <v>0.19</v>
      </c>
      <c r="AG122" s="20">
        <f t="shared" si="98"/>
        <v>0</v>
      </c>
      <c r="AH122" s="11">
        <f t="shared" si="102"/>
        <v>0</v>
      </c>
      <c r="AI122" s="11">
        <f t="shared" si="103"/>
        <v>0</v>
      </c>
      <c r="AJ122" s="11">
        <f t="shared" si="104"/>
        <v>0</v>
      </c>
      <c r="AK122" s="11">
        <f t="shared" si="105"/>
        <v>0</v>
      </c>
      <c r="AL122" s="11">
        <f t="shared" si="106"/>
        <v>0</v>
      </c>
      <c r="AM122" s="11">
        <f t="shared" si="107"/>
        <v>0</v>
      </c>
      <c r="AN122" s="11">
        <f t="shared" si="108"/>
        <v>0</v>
      </c>
      <c r="AO122" s="11">
        <f t="shared" si="109"/>
        <v>0</v>
      </c>
      <c r="AP122" s="11">
        <f t="shared" si="110"/>
        <v>0</v>
      </c>
      <c r="AQ122" s="11">
        <f t="shared" si="111"/>
        <v>0</v>
      </c>
      <c r="AR122" s="11">
        <f t="shared" si="112"/>
        <v>0</v>
      </c>
      <c r="AS122" s="11">
        <f t="shared" si="113"/>
        <v>0</v>
      </c>
      <c r="AT122" s="11">
        <f t="shared" si="114"/>
        <v>0</v>
      </c>
      <c r="AU122" s="11">
        <f t="shared" si="115"/>
        <v>0</v>
      </c>
      <c r="AV122" s="4"/>
    </row>
    <row r="123" spans="1:48" x14ac:dyDescent="0.2">
      <c r="A123" s="40"/>
      <c r="B123" s="210" t="s">
        <v>154</v>
      </c>
      <c r="C123" s="209">
        <v>0.19</v>
      </c>
      <c r="D123" s="20">
        <f t="shared" si="116"/>
        <v>0</v>
      </c>
      <c r="E123" s="215"/>
      <c r="F123" s="215"/>
      <c r="G123" s="215"/>
      <c r="H123" s="215"/>
      <c r="I123" s="215"/>
      <c r="J123" s="215"/>
      <c r="K123" s="215"/>
      <c r="L123" s="215"/>
      <c r="M123" s="215"/>
      <c r="N123" s="215"/>
      <c r="O123" s="215"/>
      <c r="P123" s="215"/>
      <c r="Q123" s="216"/>
      <c r="R123" s="217"/>
      <c r="AD123" s="6"/>
      <c r="AE123" s="119" t="str">
        <f t="shared" si="100"/>
        <v>Sonstiges/ Unvorhergesehenes</v>
      </c>
      <c r="AF123" s="25">
        <f t="shared" si="101"/>
        <v>0.19</v>
      </c>
      <c r="AG123" s="20">
        <f t="shared" si="98"/>
        <v>0</v>
      </c>
      <c r="AH123" s="11">
        <f t="shared" si="102"/>
        <v>0</v>
      </c>
      <c r="AI123" s="11">
        <f t="shared" si="103"/>
        <v>0</v>
      </c>
      <c r="AJ123" s="11">
        <f t="shared" si="104"/>
        <v>0</v>
      </c>
      <c r="AK123" s="11">
        <f t="shared" si="105"/>
        <v>0</v>
      </c>
      <c r="AL123" s="11">
        <f t="shared" si="106"/>
        <v>0</v>
      </c>
      <c r="AM123" s="11">
        <f t="shared" si="107"/>
        <v>0</v>
      </c>
      <c r="AN123" s="11">
        <f t="shared" si="108"/>
        <v>0</v>
      </c>
      <c r="AO123" s="11">
        <f t="shared" si="109"/>
        <v>0</v>
      </c>
      <c r="AP123" s="11">
        <f t="shared" si="110"/>
        <v>0</v>
      </c>
      <c r="AQ123" s="11">
        <f t="shared" si="111"/>
        <v>0</v>
      </c>
      <c r="AR123" s="11">
        <f t="shared" si="112"/>
        <v>0</v>
      </c>
      <c r="AS123" s="11">
        <f t="shared" si="113"/>
        <v>0</v>
      </c>
      <c r="AT123" s="11">
        <f t="shared" si="114"/>
        <v>0</v>
      </c>
      <c r="AU123" s="11">
        <f t="shared" si="115"/>
        <v>0</v>
      </c>
      <c r="AV123" s="4"/>
    </row>
    <row r="124" spans="1:48" x14ac:dyDescent="0.2">
      <c r="A124" s="40"/>
      <c r="B124" s="210"/>
      <c r="C124" s="209">
        <v>0.19</v>
      </c>
      <c r="D124" s="20">
        <f t="shared" si="116"/>
        <v>0</v>
      </c>
      <c r="E124" s="215"/>
      <c r="F124" s="215"/>
      <c r="G124" s="215"/>
      <c r="H124" s="215"/>
      <c r="I124" s="215"/>
      <c r="J124" s="215"/>
      <c r="K124" s="215"/>
      <c r="L124" s="215"/>
      <c r="M124" s="215"/>
      <c r="N124" s="215"/>
      <c r="O124" s="215"/>
      <c r="P124" s="215"/>
      <c r="Q124" s="216"/>
      <c r="R124" s="217"/>
      <c r="AD124" s="6"/>
      <c r="AE124" s="119">
        <f t="shared" si="100"/>
        <v>0</v>
      </c>
      <c r="AF124" s="25">
        <f t="shared" ref="AF124:AF126" si="117">C124</f>
        <v>0.19</v>
      </c>
      <c r="AG124" s="20">
        <f>SUM(AH124:AS124)</f>
        <v>0</v>
      </c>
      <c r="AH124" s="11">
        <f t="shared" si="102"/>
        <v>0</v>
      </c>
      <c r="AI124" s="11">
        <f t="shared" si="103"/>
        <v>0</v>
      </c>
      <c r="AJ124" s="11">
        <f t="shared" si="104"/>
        <v>0</v>
      </c>
      <c r="AK124" s="11">
        <f t="shared" si="105"/>
        <v>0</v>
      </c>
      <c r="AL124" s="11">
        <f t="shared" si="106"/>
        <v>0</v>
      </c>
      <c r="AM124" s="11">
        <f t="shared" si="107"/>
        <v>0</v>
      </c>
      <c r="AN124" s="11">
        <f t="shared" si="108"/>
        <v>0</v>
      </c>
      <c r="AO124" s="11">
        <f t="shared" si="109"/>
        <v>0</v>
      </c>
      <c r="AP124" s="11">
        <f t="shared" si="110"/>
        <v>0</v>
      </c>
      <c r="AQ124" s="11">
        <f t="shared" si="111"/>
        <v>0</v>
      </c>
      <c r="AR124" s="11">
        <f t="shared" si="112"/>
        <v>0</v>
      </c>
      <c r="AS124" s="11">
        <f t="shared" si="113"/>
        <v>0</v>
      </c>
      <c r="AT124" s="11">
        <f t="shared" si="114"/>
        <v>0</v>
      </c>
      <c r="AU124" s="11">
        <f t="shared" si="115"/>
        <v>0</v>
      </c>
      <c r="AV124" s="4"/>
    </row>
    <row r="125" spans="1:48" x14ac:dyDescent="0.2">
      <c r="A125" s="40"/>
      <c r="B125" s="210"/>
      <c r="C125" s="209">
        <v>0.19</v>
      </c>
      <c r="D125" s="20">
        <f t="shared" si="116"/>
        <v>0</v>
      </c>
      <c r="E125" s="215"/>
      <c r="F125" s="215"/>
      <c r="G125" s="215"/>
      <c r="H125" s="215"/>
      <c r="I125" s="215"/>
      <c r="J125" s="215"/>
      <c r="K125" s="215"/>
      <c r="L125" s="215"/>
      <c r="M125" s="215"/>
      <c r="N125" s="215"/>
      <c r="O125" s="215"/>
      <c r="P125" s="215"/>
      <c r="Q125" s="216"/>
      <c r="R125" s="217"/>
      <c r="AD125" s="6"/>
      <c r="AE125" s="119">
        <f t="shared" si="100"/>
        <v>0</v>
      </c>
      <c r="AF125" s="25">
        <f t="shared" si="117"/>
        <v>0.19</v>
      </c>
      <c r="AG125" s="20">
        <f t="shared" si="98"/>
        <v>0</v>
      </c>
      <c r="AH125" s="11">
        <f t="shared" si="102"/>
        <v>0</v>
      </c>
      <c r="AI125" s="11">
        <f t="shared" si="103"/>
        <v>0</v>
      </c>
      <c r="AJ125" s="11">
        <f t="shared" si="104"/>
        <v>0</v>
      </c>
      <c r="AK125" s="11">
        <f t="shared" si="105"/>
        <v>0</v>
      </c>
      <c r="AL125" s="11">
        <f t="shared" si="106"/>
        <v>0</v>
      </c>
      <c r="AM125" s="11">
        <f t="shared" si="107"/>
        <v>0</v>
      </c>
      <c r="AN125" s="11">
        <f t="shared" si="108"/>
        <v>0</v>
      </c>
      <c r="AO125" s="11">
        <f t="shared" si="109"/>
        <v>0</v>
      </c>
      <c r="AP125" s="11">
        <f t="shared" si="110"/>
        <v>0</v>
      </c>
      <c r="AQ125" s="11">
        <f t="shared" si="111"/>
        <v>0</v>
      </c>
      <c r="AR125" s="11">
        <f t="shared" si="112"/>
        <v>0</v>
      </c>
      <c r="AS125" s="11">
        <f t="shared" si="113"/>
        <v>0</v>
      </c>
      <c r="AT125" s="11">
        <f t="shared" si="114"/>
        <v>0</v>
      </c>
      <c r="AU125" s="11">
        <f t="shared" si="115"/>
        <v>0</v>
      </c>
      <c r="AV125" s="4"/>
    </row>
    <row r="126" spans="1:48" ht="13.5" thickBot="1" x14ac:dyDescent="0.25">
      <c r="A126" s="40"/>
      <c r="B126" s="276"/>
      <c r="C126" s="209">
        <v>0.19</v>
      </c>
      <c r="D126" s="22">
        <f t="shared" si="116"/>
        <v>0</v>
      </c>
      <c r="E126" s="215"/>
      <c r="F126" s="215"/>
      <c r="G126" s="215"/>
      <c r="H126" s="215"/>
      <c r="I126" s="215"/>
      <c r="J126" s="215"/>
      <c r="K126" s="215"/>
      <c r="L126" s="215"/>
      <c r="M126" s="215"/>
      <c r="N126" s="215"/>
      <c r="O126" s="215"/>
      <c r="P126" s="215"/>
      <c r="Q126" s="216"/>
      <c r="R126" s="217"/>
      <c r="AD126" s="6"/>
      <c r="AE126" s="119">
        <f t="shared" si="100"/>
        <v>0</v>
      </c>
      <c r="AF126" s="25">
        <f t="shared" si="117"/>
        <v>0.19</v>
      </c>
      <c r="AG126" s="20">
        <f t="shared" si="98"/>
        <v>0</v>
      </c>
      <c r="AH126" s="11">
        <f t="shared" si="102"/>
        <v>0</v>
      </c>
      <c r="AI126" s="11">
        <f t="shared" si="103"/>
        <v>0</v>
      </c>
      <c r="AJ126" s="11">
        <f t="shared" si="104"/>
        <v>0</v>
      </c>
      <c r="AK126" s="11">
        <f t="shared" si="105"/>
        <v>0</v>
      </c>
      <c r="AL126" s="11">
        <f t="shared" si="106"/>
        <v>0</v>
      </c>
      <c r="AM126" s="11">
        <f t="shared" si="107"/>
        <v>0</v>
      </c>
      <c r="AN126" s="11">
        <f t="shared" si="108"/>
        <v>0</v>
      </c>
      <c r="AO126" s="11">
        <f t="shared" si="109"/>
        <v>0</v>
      </c>
      <c r="AP126" s="11">
        <f t="shared" si="110"/>
        <v>0</v>
      </c>
      <c r="AQ126" s="11">
        <f t="shared" si="111"/>
        <v>0</v>
      </c>
      <c r="AR126" s="11">
        <f t="shared" si="112"/>
        <v>0</v>
      </c>
      <c r="AS126" s="11">
        <f t="shared" si="113"/>
        <v>0</v>
      </c>
      <c r="AT126" s="11">
        <f t="shared" si="114"/>
        <v>0</v>
      </c>
      <c r="AU126" s="11">
        <f t="shared" si="115"/>
        <v>0</v>
      </c>
      <c r="AV126" s="4"/>
    </row>
    <row r="127" spans="1:48" ht="13.5" thickBot="1" x14ac:dyDescent="0.25">
      <c r="A127" s="40"/>
      <c r="B127" s="38" t="s">
        <v>3</v>
      </c>
      <c r="C127" s="126"/>
      <c r="D127" s="30">
        <f>SUM(D116:D126)</f>
        <v>0</v>
      </c>
      <c r="E127" s="31">
        <f>SUM(E116:E126)</f>
        <v>0</v>
      </c>
      <c r="F127" s="31">
        <f t="shared" ref="F127:R127" si="118">SUM(F116:F126)</f>
        <v>0</v>
      </c>
      <c r="G127" s="31">
        <f t="shared" si="118"/>
        <v>0</v>
      </c>
      <c r="H127" s="31">
        <f t="shared" si="118"/>
        <v>0</v>
      </c>
      <c r="I127" s="31">
        <f t="shared" si="118"/>
        <v>0</v>
      </c>
      <c r="J127" s="31">
        <f t="shared" si="118"/>
        <v>0</v>
      </c>
      <c r="K127" s="31">
        <f t="shared" si="118"/>
        <v>0</v>
      </c>
      <c r="L127" s="31">
        <f t="shared" si="118"/>
        <v>0</v>
      </c>
      <c r="M127" s="31">
        <f t="shared" si="118"/>
        <v>0</v>
      </c>
      <c r="N127" s="31">
        <f t="shared" si="118"/>
        <v>0</v>
      </c>
      <c r="O127" s="31">
        <f t="shared" si="118"/>
        <v>0</v>
      </c>
      <c r="P127" s="31">
        <f t="shared" si="118"/>
        <v>0</v>
      </c>
      <c r="Q127" s="31">
        <f t="shared" si="118"/>
        <v>0</v>
      </c>
      <c r="R127" s="33">
        <f t="shared" si="118"/>
        <v>0</v>
      </c>
      <c r="AD127" s="4"/>
      <c r="AE127" s="384" t="s">
        <v>3</v>
      </c>
      <c r="AF127" s="384"/>
      <c r="AG127" s="24">
        <f t="shared" ref="AG127:AU127" si="119">SUM(AG116:AG126)</f>
        <v>0</v>
      </c>
      <c r="AH127" s="24">
        <f t="shared" si="119"/>
        <v>0</v>
      </c>
      <c r="AI127" s="24">
        <f t="shared" si="119"/>
        <v>0</v>
      </c>
      <c r="AJ127" s="24">
        <f t="shared" si="119"/>
        <v>0</v>
      </c>
      <c r="AK127" s="24">
        <f t="shared" si="119"/>
        <v>0</v>
      </c>
      <c r="AL127" s="24">
        <f t="shared" si="119"/>
        <v>0</v>
      </c>
      <c r="AM127" s="24">
        <f t="shared" si="119"/>
        <v>0</v>
      </c>
      <c r="AN127" s="24">
        <f t="shared" si="119"/>
        <v>0</v>
      </c>
      <c r="AO127" s="24">
        <f t="shared" si="119"/>
        <v>0</v>
      </c>
      <c r="AP127" s="24">
        <f t="shared" si="119"/>
        <v>0</v>
      </c>
      <c r="AQ127" s="24">
        <f t="shared" si="119"/>
        <v>0</v>
      </c>
      <c r="AR127" s="24">
        <f t="shared" si="119"/>
        <v>0</v>
      </c>
      <c r="AS127" s="24">
        <f t="shared" si="119"/>
        <v>0</v>
      </c>
      <c r="AT127" s="24">
        <f t="shared" si="119"/>
        <v>0</v>
      </c>
      <c r="AU127" s="24">
        <f t="shared" si="119"/>
        <v>0</v>
      </c>
      <c r="AV127" s="4"/>
    </row>
    <row r="128" spans="1:48" x14ac:dyDescent="0.2">
      <c r="A128" s="40"/>
      <c r="B128" s="51"/>
      <c r="C128" s="52"/>
      <c r="D128" s="51"/>
      <c r="E128" s="53"/>
      <c r="F128" s="53"/>
      <c r="G128" s="53"/>
      <c r="H128" s="53"/>
      <c r="I128" s="53"/>
      <c r="J128" s="53"/>
      <c r="K128" s="53"/>
      <c r="L128" s="53"/>
      <c r="M128" s="53"/>
      <c r="N128" s="53"/>
      <c r="O128" s="53"/>
      <c r="P128" s="53"/>
      <c r="Q128" s="51"/>
      <c r="R128" s="51"/>
      <c r="AD128" s="29"/>
      <c r="AE128" s="159"/>
      <c r="AF128" s="27"/>
      <c r="AG128" s="28"/>
      <c r="AH128" s="28"/>
      <c r="AI128" s="28"/>
      <c r="AJ128" s="28"/>
      <c r="AK128" s="28"/>
      <c r="AL128" s="28"/>
      <c r="AM128" s="28"/>
      <c r="AN128" s="28"/>
      <c r="AO128" s="28"/>
      <c r="AP128" s="28"/>
      <c r="AQ128" s="28"/>
      <c r="AR128" s="28"/>
      <c r="AS128" s="28"/>
      <c r="AT128" s="28"/>
      <c r="AU128" s="28"/>
      <c r="AV128" s="29"/>
    </row>
    <row r="129" spans="1:48" x14ac:dyDescent="0.2">
      <c r="A129" s="40"/>
      <c r="B129" s="40"/>
      <c r="C129" s="40"/>
      <c r="D129" s="40"/>
      <c r="E129" s="42"/>
      <c r="F129" s="42"/>
      <c r="G129" s="42"/>
      <c r="H129" s="42"/>
      <c r="I129" s="42"/>
      <c r="J129" s="42"/>
      <c r="K129" s="42"/>
      <c r="L129" s="42"/>
      <c r="M129" s="42"/>
      <c r="N129" s="42"/>
      <c r="O129" s="42"/>
      <c r="P129" s="42"/>
      <c r="Q129" s="40"/>
      <c r="R129" s="40"/>
      <c r="AD129" s="29"/>
      <c r="AE129" s="160"/>
      <c r="AF129" s="76"/>
      <c r="AG129" s="29"/>
      <c r="AH129" s="78"/>
      <c r="AI129" s="78"/>
      <c r="AJ129" s="78"/>
      <c r="AK129" s="78"/>
      <c r="AL129" s="78"/>
      <c r="AM129" s="78"/>
      <c r="AN129" s="78"/>
      <c r="AO129" s="78"/>
      <c r="AP129" s="78"/>
      <c r="AQ129" s="78"/>
      <c r="AR129" s="78"/>
      <c r="AS129" s="78"/>
      <c r="AT129" s="29"/>
      <c r="AU129" s="29"/>
      <c r="AV129" s="29"/>
    </row>
    <row r="130" spans="1:48" x14ac:dyDescent="0.2">
      <c r="A130" s="40"/>
      <c r="B130" s="40"/>
      <c r="C130" s="40"/>
      <c r="D130" s="40"/>
      <c r="E130" s="42"/>
      <c r="F130" s="42"/>
      <c r="G130" s="42"/>
      <c r="H130" s="42"/>
      <c r="I130" s="42"/>
      <c r="J130" s="42"/>
      <c r="K130" s="42"/>
      <c r="L130" s="42"/>
      <c r="M130" s="42"/>
      <c r="N130" s="42"/>
      <c r="O130" s="42"/>
      <c r="P130" s="42"/>
      <c r="Q130" s="40"/>
      <c r="R130" s="40"/>
      <c r="AD130" s="4"/>
      <c r="AE130" s="154"/>
      <c r="AF130" s="4"/>
      <c r="AG130" s="4"/>
      <c r="AH130" s="7"/>
      <c r="AI130" s="7"/>
      <c r="AJ130" s="7"/>
      <c r="AK130" s="7"/>
      <c r="AL130" s="7"/>
      <c r="AM130" s="7"/>
      <c r="AN130" s="7"/>
      <c r="AO130" s="7"/>
      <c r="AP130" s="7"/>
      <c r="AQ130" s="7"/>
      <c r="AR130" s="7"/>
      <c r="AS130" s="7"/>
      <c r="AT130" s="4"/>
      <c r="AU130" s="4"/>
      <c r="AV130" s="4"/>
    </row>
    <row r="131" spans="1:48" ht="15" x14ac:dyDescent="0.25">
      <c r="A131" s="40"/>
      <c r="B131" s="174" t="s">
        <v>15</v>
      </c>
      <c r="C131" s="50" t="s">
        <v>89</v>
      </c>
      <c r="D131" s="40"/>
      <c r="E131" s="42"/>
      <c r="F131" s="42"/>
      <c r="G131" s="42"/>
      <c r="H131" s="42"/>
      <c r="I131" s="42"/>
      <c r="J131" s="42"/>
      <c r="K131" s="42"/>
      <c r="L131" s="42"/>
      <c r="M131" s="42"/>
      <c r="N131" s="42"/>
      <c r="O131" s="42"/>
      <c r="P131" s="42"/>
      <c r="Q131" s="40"/>
      <c r="R131" s="40"/>
      <c r="AD131" s="4"/>
      <c r="AE131" s="153"/>
      <c r="AF131" s="8"/>
      <c r="AG131" s="4"/>
      <c r="AH131" s="7"/>
      <c r="AI131" s="7"/>
      <c r="AJ131" s="7"/>
      <c r="AK131" s="7"/>
      <c r="AL131" s="7"/>
      <c r="AM131" s="7"/>
      <c r="AN131" s="7"/>
      <c r="AO131" s="7"/>
      <c r="AP131" s="7"/>
      <c r="AQ131" s="7"/>
      <c r="AR131" s="7"/>
      <c r="AS131" s="9"/>
      <c r="AT131" s="6"/>
      <c r="AU131" s="6"/>
      <c r="AV131" s="4"/>
    </row>
    <row r="132" spans="1:48" x14ac:dyDescent="0.2">
      <c r="A132" s="40"/>
      <c r="B132" s="55"/>
      <c r="C132" s="40"/>
      <c r="D132" s="40"/>
      <c r="E132" s="42"/>
      <c r="F132" s="42"/>
      <c r="G132" s="42"/>
      <c r="H132" s="42"/>
      <c r="I132" s="42"/>
      <c r="J132" s="42"/>
      <c r="K132" s="42"/>
      <c r="L132" s="42"/>
      <c r="M132" s="42"/>
      <c r="N132" s="42"/>
      <c r="O132" s="42"/>
      <c r="P132" s="42"/>
      <c r="Q132" s="40"/>
      <c r="R132" s="40"/>
      <c r="S132" s="2" t="s">
        <v>77</v>
      </c>
      <c r="AD132" s="4"/>
      <c r="AE132" s="154"/>
      <c r="AF132" s="4"/>
      <c r="AG132" s="4"/>
      <c r="AH132" s="7"/>
      <c r="AI132" s="7"/>
      <c r="AJ132" s="7"/>
      <c r="AK132" s="7"/>
      <c r="AL132" s="7"/>
      <c r="AM132" s="7"/>
      <c r="AN132" s="7"/>
      <c r="AO132" s="7"/>
      <c r="AP132" s="7"/>
      <c r="AQ132" s="7"/>
      <c r="AR132" s="7"/>
      <c r="AS132" s="9"/>
      <c r="AT132" s="10"/>
      <c r="AU132" s="10"/>
      <c r="AV132" s="4"/>
    </row>
    <row r="133" spans="1:48" ht="13.5" thickBot="1" x14ac:dyDescent="0.25">
      <c r="A133" s="40"/>
      <c r="B133" s="40"/>
      <c r="C133" s="40"/>
      <c r="D133" s="40"/>
      <c r="E133" s="42"/>
      <c r="F133" s="42"/>
      <c r="G133" s="42"/>
      <c r="H133" s="42"/>
      <c r="I133" s="42"/>
      <c r="J133" s="42"/>
      <c r="K133" s="42"/>
      <c r="L133" s="42"/>
      <c r="M133" s="42"/>
      <c r="N133" s="42"/>
      <c r="O133" s="42"/>
      <c r="P133" s="42"/>
      <c r="Q133" s="40"/>
      <c r="R133" s="40"/>
      <c r="AD133" s="4"/>
      <c r="AE133" s="154"/>
      <c r="AF133" s="4"/>
      <c r="AG133" s="4"/>
      <c r="AH133" s="7"/>
      <c r="AI133" s="7"/>
      <c r="AJ133" s="7"/>
      <c r="AK133" s="7"/>
      <c r="AL133" s="7"/>
      <c r="AM133" s="7"/>
      <c r="AN133" s="7"/>
      <c r="AO133" s="7"/>
      <c r="AP133" s="7"/>
      <c r="AQ133" s="7"/>
      <c r="AR133" s="7"/>
      <c r="AS133" s="9"/>
      <c r="AT133" s="6"/>
      <c r="AU133" s="6"/>
      <c r="AV133" s="4"/>
    </row>
    <row r="134" spans="1:48" x14ac:dyDescent="0.2">
      <c r="A134" s="40"/>
      <c r="B134" s="362" t="s">
        <v>33</v>
      </c>
      <c r="C134" s="417" t="s">
        <v>151</v>
      </c>
      <c r="D134" s="110" t="s">
        <v>49</v>
      </c>
      <c r="E134" s="366" t="s">
        <v>152</v>
      </c>
      <c r="F134" s="367"/>
      <c r="G134" s="367"/>
      <c r="H134" s="367"/>
      <c r="I134" s="367"/>
      <c r="J134" s="367"/>
      <c r="K134" s="367"/>
      <c r="L134" s="367"/>
      <c r="M134" s="367"/>
      <c r="N134" s="367"/>
      <c r="O134" s="367"/>
      <c r="P134" s="367"/>
      <c r="Q134" s="363" t="s">
        <v>2</v>
      </c>
      <c r="R134" s="369" t="s">
        <v>4</v>
      </c>
      <c r="AD134" s="4"/>
      <c r="AE134" s="386" t="s">
        <v>33</v>
      </c>
      <c r="AF134" s="385" t="s">
        <v>151</v>
      </c>
      <c r="AG134" s="91" t="s">
        <v>49</v>
      </c>
      <c r="AH134" s="397" t="s">
        <v>152</v>
      </c>
      <c r="AI134" s="398"/>
      <c r="AJ134" s="398"/>
      <c r="AK134" s="398"/>
      <c r="AL134" s="398"/>
      <c r="AM134" s="398"/>
      <c r="AN134" s="398"/>
      <c r="AO134" s="398"/>
      <c r="AP134" s="398"/>
      <c r="AQ134" s="398"/>
      <c r="AR134" s="398"/>
      <c r="AS134" s="399"/>
      <c r="AT134" s="384" t="s">
        <v>2</v>
      </c>
      <c r="AU134" s="384" t="s">
        <v>4</v>
      </c>
      <c r="AV134" s="4"/>
    </row>
    <row r="135" spans="1:48" ht="13.5" thickBot="1" x14ac:dyDescent="0.25">
      <c r="A135" s="40"/>
      <c r="B135" s="364"/>
      <c r="C135" s="418"/>
      <c r="D135" s="112" t="s">
        <v>3</v>
      </c>
      <c r="E135" s="111" t="str">
        <f>W11</f>
        <v>Jan</v>
      </c>
      <c r="F135" s="111" t="str">
        <f>W12</f>
        <v>Feb</v>
      </c>
      <c r="G135" s="111" t="str">
        <f>W13</f>
        <v>Mrz</v>
      </c>
      <c r="H135" s="111" t="str">
        <f>W14</f>
        <v>Apr</v>
      </c>
      <c r="I135" s="111" t="str">
        <f>W15</f>
        <v>Mai</v>
      </c>
      <c r="J135" s="111" t="str">
        <f>W16</f>
        <v>Jun</v>
      </c>
      <c r="K135" s="111" t="str">
        <f>W17</f>
        <v>Jul</v>
      </c>
      <c r="L135" s="111" t="str">
        <f>W18</f>
        <v>Aug</v>
      </c>
      <c r="M135" s="111" t="str">
        <f>W19</f>
        <v>Sep</v>
      </c>
      <c r="N135" s="111" t="str">
        <f>W20</f>
        <v>Okt</v>
      </c>
      <c r="O135" s="111" t="str">
        <f>W21</f>
        <v>Nov</v>
      </c>
      <c r="P135" s="168" t="str">
        <f>W22</f>
        <v>Dez</v>
      </c>
      <c r="Q135" s="365"/>
      <c r="R135" s="370"/>
      <c r="AD135" s="4"/>
      <c r="AE135" s="386"/>
      <c r="AF135" s="385"/>
      <c r="AG135" s="92" t="s">
        <v>3</v>
      </c>
      <c r="AH135" s="11" t="str">
        <f>W11</f>
        <v>Jan</v>
      </c>
      <c r="AI135" s="11" t="str">
        <f>W12</f>
        <v>Feb</v>
      </c>
      <c r="AJ135" s="11" t="str">
        <f>W13</f>
        <v>Mrz</v>
      </c>
      <c r="AK135" s="11" t="str">
        <f>W14</f>
        <v>Apr</v>
      </c>
      <c r="AL135" s="11" t="str">
        <f>W15</f>
        <v>Mai</v>
      </c>
      <c r="AM135" s="11" t="str">
        <f>W16</f>
        <v>Jun</v>
      </c>
      <c r="AN135" s="11" t="str">
        <f>W17</f>
        <v>Jul</v>
      </c>
      <c r="AO135" s="11" t="str">
        <f>W18</f>
        <v>Aug</v>
      </c>
      <c r="AP135" s="11" t="str">
        <f>W19</f>
        <v>Sep</v>
      </c>
      <c r="AQ135" s="11" t="str">
        <f>W20</f>
        <v>Okt</v>
      </c>
      <c r="AR135" s="11" t="str">
        <f>W21</f>
        <v>Nov</v>
      </c>
      <c r="AS135" s="11" t="str">
        <f>W22</f>
        <v>Dez</v>
      </c>
      <c r="AT135" s="384"/>
      <c r="AU135" s="384"/>
      <c r="AV135" s="4"/>
    </row>
    <row r="136" spans="1:48" x14ac:dyDescent="0.2">
      <c r="A136" s="40"/>
      <c r="B136" s="211" t="s">
        <v>162</v>
      </c>
      <c r="C136" s="209">
        <v>0.19</v>
      </c>
      <c r="D136" s="23">
        <f>SUM(E136:P136)</f>
        <v>0</v>
      </c>
      <c r="E136" s="270"/>
      <c r="F136" s="270"/>
      <c r="G136" s="270"/>
      <c r="H136" s="270"/>
      <c r="I136" s="270"/>
      <c r="J136" s="270"/>
      <c r="K136" s="270"/>
      <c r="L136" s="270"/>
      <c r="M136" s="270"/>
      <c r="N136" s="270"/>
      <c r="O136" s="270"/>
      <c r="P136" s="270"/>
      <c r="Q136" s="272"/>
      <c r="R136" s="273"/>
      <c r="AD136" s="6"/>
      <c r="AE136" s="119" t="str">
        <f>B136</f>
        <v xml:space="preserve">Dienstleistung A </v>
      </c>
      <c r="AF136" s="94">
        <f>C136</f>
        <v>0.19</v>
      </c>
      <c r="AG136" s="72">
        <f t="shared" ref="AG136:AG142" si="120">SUM(AH136:AS136)</f>
        <v>0</v>
      </c>
      <c r="AH136" s="11">
        <f>E136*(1+$C136)</f>
        <v>0</v>
      </c>
      <c r="AI136" s="11">
        <f t="shared" ref="AI136:AU136" si="121">F136*(1+$C136)</f>
        <v>0</v>
      </c>
      <c r="AJ136" s="11">
        <f t="shared" si="121"/>
        <v>0</v>
      </c>
      <c r="AK136" s="11">
        <f t="shared" si="121"/>
        <v>0</v>
      </c>
      <c r="AL136" s="11">
        <f t="shared" si="121"/>
        <v>0</v>
      </c>
      <c r="AM136" s="11">
        <f t="shared" si="121"/>
        <v>0</v>
      </c>
      <c r="AN136" s="11">
        <f t="shared" si="121"/>
        <v>0</v>
      </c>
      <c r="AO136" s="11">
        <f t="shared" si="121"/>
        <v>0</v>
      </c>
      <c r="AP136" s="11">
        <f t="shared" si="121"/>
        <v>0</v>
      </c>
      <c r="AQ136" s="11">
        <f t="shared" si="121"/>
        <v>0</v>
      </c>
      <c r="AR136" s="11">
        <f t="shared" si="121"/>
        <v>0</v>
      </c>
      <c r="AS136" s="11">
        <f t="shared" si="121"/>
        <v>0</v>
      </c>
      <c r="AT136" s="11">
        <f t="shared" si="121"/>
        <v>0</v>
      </c>
      <c r="AU136" s="11">
        <f t="shared" si="121"/>
        <v>0</v>
      </c>
      <c r="AV136" s="4"/>
    </row>
    <row r="137" spans="1:48" x14ac:dyDescent="0.2">
      <c r="A137" s="40"/>
      <c r="B137" s="210" t="s">
        <v>16</v>
      </c>
      <c r="C137" s="209">
        <v>0.19</v>
      </c>
      <c r="D137" s="20">
        <f>SUM(E137:P137)</f>
        <v>0</v>
      </c>
      <c r="E137" s="215"/>
      <c r="F137" s="215"/>
      <c r="G137" s="215"/>
      <c r="H137" s="215"/>
      <c r="I137" s="215"/>
      <c r="J137" s="215"/>
      <c r="K137" s="215"/>
      <c r="L137" s="215"/>
      <c r="M137" s="215"/>
      <c r="N137" s="215"/>
      <c r="O137" s="215"/>
      <c r="P137" s="215"/>
      <c r="Q137" s="216"/>
      <c r="R137" s="217"/>
      <c r="AD137" s="6"/>
      <c r="AE137" s="119" t="str">
        <f t="shared" ref="AE137:AE139" si="122">B137</f>
        <v>Dienstleistung B</v>
      </c>
      <c r="AF137" s="26">
        <f t="shared" ref="AF137:AF139" si="123">C137</f>
        <v>0.19</v>
      </c>
      <c r="AG137" s="20">
        <f t="shared" si="120"/>
        <v>0</v>
      </c>
      <c r="AH137" s="11">
        <f t="shared" ref="AH137:AH142" si="124">E137*(1+$C137)</f>
        <v>0</v>
      </c>
      <c r="AI137" s="11">
        <f t="shared" ref="AI137:AI142" si="125">F137*(1+$C137)</f>
        <v>0</v>
      </c>
      <c r="AJ137" s="11">
        <f t="shared" ref="AJ137:AJ142" si="126">G137*(1+$C137)</f>
        <v>0</v>
      </c>
      <c r="AK137" s="11">
        <f t="shared" ref="AK137:AK142" si="127">H137*(1+$C137)</f>
        <v>0</v>
      </c>
      <c r="AL137" s="11">
        <f t="shared" ref="AL137:AL142" si="128">I137*(1+$C137)</f>
        <v>0</v>
      </c>
      <c r="AM137" s="11">
        <f t="shared" ref="AM137:AM142" si="129">J137*(1+$C137)</f>
        <v>0</v>
      </c>
      <c r="AN137" s="11">
        <f t="shared" ref="AN137:AN142" si="130">K137*(1+$C137)</f>
        <v>0</v>
      </c>
      <c r="AO137" s="11">
        <f t="shared" ref="AO137:AO142" si="131">L137*(1+$C137)</f>
        <v>0</v>
      </c>
      <c r="AP137" s="11">
        <f t="shared" ref="AP137:AP142" si="132">M137*(1+$C137)</f>
        <v>0</v>
      </c>
      <c r="AQ137" s="11">
        <f t="shared" ref="AQ137:AQ142" si="133">N137*(1+$C137)</f>
        <v>0</v>
      </c>
      <c r="AR137" s="11">
        <f t="shared" ref="AR137:AR142" si="134">O137*(1+$C137)</f>
        <v>0</v>
      </c>
      <c r="AS137" s="11">
        <f t="shared" ref="AS137:AS142" si="135">P137*(1+$C137)</f>
        <v>0</v>
      </c>
      <c r="AT137" s="11">
        <f t="shared" ref="AT137:AT142" si="136">Q137*(1+$C137)</f>
        <v>0</v>
      </c>
      <c r="AU137" s="11">
        <f t="shared" ref="AU137:AU142" si="137">R137*(1+$C137)</f>
        <v>0</v>
      </c>
      <c r="AV137" s="4"/>
    </row>
    <row r="138" spans="1:48" x14ac:dyDescent="0.2">
      <c r="A138" s="40"/>
      <c r="B138" s="210" t="s">
        <v>71</v>
      </c>
      <c r="C138" s="209">
        <v>0.19</v>
      </c>
      <c r="D138" s="20">
        <f>SUM(E138:P138)</f>
        <v>0</v>
      </c>
      <c r="E138" s="215"/>
      <c r="F138" s="215"/>
      <c r="G138" s="215"/>
      <c r="H138" s="215"/>
      <c r="I138" s="215"/>
      <c r="J138" s="215"/>
      <c r="K138" s="215"/>
      <c r="L138" s="215"/>
      <c r="M138" s="215"/>
      <c r="N138" s="215"/>
      <c r="O138" s="215"/>
      <c r="P138" s="215"/>
      <c r="Q138" s="216"/>
      <c r="R138" s="217"/>
      <c r="AD138" s="6"/>
      <c r="AE138" s="119" t="str">
        <f t="shared" si="122"/>
        <v>Dienstleistung C</v>
      </c>
      <c r="AF138" s="26">
        <f t="shared" si="123"/>
        <v>0.19</v>
      </c>
      <c r="AG138" s="20">
        <f t="shared" si="120"/>
        <v>0</v>
      </c>
      <c r="AH138" s="11">
        <f t="shared" si="124"/>
        <v>0</v>
      </c>
      <c r="AI138" s="11">
        <f t="shared" si="125"/>
        <v>0</v>
      </c>
      <c r="AJ138" s="11">
        <f t="shared" si="126"/>
        <v>0</v>
      </c>
      <c r="AK138" s="11">
        <f t="shared" si="127"/>
        <v>0</v>
      </c>
      <c r="AL138" s="11">
        <f t="shared" si="128"/>
        <v>0</v>
      </c>
      <c r="AM138" s="11">
        <f t="shared" si="129"/>
        <v>0</v>
      </c>
      <c r="AN138" s="11">
        <f t="shared" si="130"/>
        <v>0</v>
      </c>
      <c r="AO138" s="11">
        <f t="shared" si="131"/>
        <v>0</v>
      </c>
      <c r="AP138" s="11">
        <f t="shared" si="132"/>
        <v>0</v>
      </c>
      <c r="AQ138" s="11">
        <f t="shared" si="133"/>
        <v>0</v>
      </c>
      <c r="AR138" s="11">
        <f t="shared" si="134"/>
        <v>0</v>
      </c>
      <c r="AS138" s="11">
        <f t="shared" si="135"/>
        <v>0</v>
      </c>
      <c r="AT138" s="11">
        <f t="shared" si="136"/>
        <v>0</v>
      </c>
      <c r="AU138" s="11">
        <f t="shared" si="137"/>
        <v>0</v>
      </c>
      <c r="AV138" s="4"/>
    </row>
    <row r="139" spans="1:48" x14ac:dyDescent="0.2">
      <c r="A139" s="40"/>
      <c r="B139" s="210" t="s">
        <v>17</v>
      </c>
      <c r="C139" s="209">
        <v>0.19</v>
      </c>
      <c r="D139" s="20">
        <f>SUM(E139:P139)</f>
        <v>0</v>
      </c>
      <c r="E139" s="215"/>
      <c r="F139" s="215"/>
      <c r="G139" s="215"/>
      <c r="H139" s="215"/>
      <c r="I139" s="215"/>
      <c r="J139" s="215"/>
      <c r="K139" s="215"/>
      <c r="L139" s="215"/>
      <c r="M139" s="215"/>
      <c r="N139" s="215"/>
      <c r="O139" s="215"/>
      <c r="P139" s="215"/>
      <c r="Q139" s="216"/>
      <c r="R139" s="217"/>
      <c r="AD139" s="6"/>
      <c r="AE139" s="119" t="str">
        <f t="shared" si="122"/>
        <v>Sonstige Umsätze</v>
      </c>
      <c r="AF139" s="94">
        <f t="shared" si="123"/>
        <v>0.19</v>
      </c>
      <c r="AG139" s="20">
        <f t="shared" si="120"/>
        <v>0</v>
      </c>
      <c r="AH139" s="11">
        <f t="shared" si="124"/>
        <v>0</v>
      </c>
      <c r="AI139" s="11">
        <f t="shared" si="125"/>
        <v>0</v>
      </c>
      <c r="AJ139" s="11">
        <f t="shared" si="126"/>
        <v>0</v>
      </c>
      <c r="AK139" s="11">
        <f t="shared" si="127"/>
        <v>0</v>
      </c>
      <c r="AL139" s="11">
        <f t="shared" si="128"/>
        <v>0</v>
      </c>
      <c r="AM139" s="11">
        <f t="shared" si="129"/>
        <v>0</v>
      </c>
      <c r="AN139" s="11">
        <f t="shared" si="130"/>
        <v>0</v>
      </c>
      <c r="AO139" s="11">
        <f t="shared" si="131"/>
        <v>0</v>
      </c>
      <c r="AP139" s="11">
        <f t="shared" si="132"/>
        <v>0</v>
      </c>
      <c r="AQ139" s="11">
        <f t="shared" si="133"/>
        <v>0</v>
      </c>
      <c r="AR139" s="11">
        <f t="shared" si="134"/>
        <v>0</v>
      </c>
      <c r="AS139" s="11">
        <f t="shared" si="135"/>
        <v>0</v>
      </c>
      <c r="AT139" s="11">
        <f t="shared" si="136"/>
        <v>0</v>
      </c>
      <c r="AU139" s="11">
        <f t="shared" si="137"/>
        <v>0</v>
      </c>
      <c r="AV139" s="4"/>
    </row>
    <row r="140" spans="1:48" x14ac:dyDescent="0.2">
      <c r="A140" s="40"/>
      <c r="B140" s="210"/>
      <c r="C140" s="209">
        <v>0.19</v>
      </c>
      <c r="D140" s="20">
        <f t="shared" ref="D140:D142" si="138">SUM(E140:P140)</f>
        <v>0</v>
      </c>
      <c r="E140" s="215"/>
      <c r="F140" s="215"/>
      <c r="G140" s="215"/>
      <c r="H140" s="215"/>
      <c r="I140" s="215"/>
      <c r="J140" s="215"/>
      <c r="K140" s="215"/>
      <c r="L140" s="215"/>
      <c r="M140" s="215"/>
      <c r="N140" s="215"/>
      <c r="O140" s="215"/>
      <c r="P140" s="215"/>
      <c r="Q140" s="216"/>
      <c r="R140" s="217"/>
      <c r="AD140" s="6"/>
      <c r="AE140" s="119">
        <f t="shared" ref="AE140:AE142" si="139">B140</f>
        <v>0</v>
      </c>
      <c r="AF140" s="26">
        <f t="shared" ref="AF140:AF142" si="140">C140</f>
        <v>0.19</v>
      </c>
      <c r="AG140" s="72">
        <f t="shared" si="120"/>
        <v>0</v>
      </c>
      <c r="AH140" s="11">
        <f t="shared" si="124"/>
        <v>0</v>
      </c>
      <c r="AI140" s="11">
        <f t="shared" si="125"/>
        <v>0</v>
      </c>
      <c r="AJ140" s="11">
        <f t="shared" si="126"/>
        <v>0</v>
      </c>
      <c r="AK140" s="11">
        <f t="shared" si="127"/>
        <v>0</v>
      </c>
      <c r="AL140" s="11">
        <f t="shared" si="128"/>
        <v>0</v>
      </c>
      <c r="AM140" s="11">
        <f t="shared" si="129"/>
        <v>0</v>
      </c>
      <c r="AN140" s="11">
        <f t="shared" si="130"/>
        <v>0</v>
      </c>
      <c r="AO140" s="11">
        <f t="shared" si="131"/>
        <v>0</v>
      </c>
      <c r="AP140" s="11">
        <f>M140*(1+$C140)</f>
        <v>0</v>
      </c>
      <c r="AQ140" s="11">
        <f t="shared" si="133"/>
        <v>0</v>
      </c>
      <c r="AR140" s="11">
        <f t="shared" si="134"/>
        <v>0</v>
      </c>
      <c r="AS140" s="11">
        <f t="shared" si="135"/>
        <v>0</v>
      </c>
      <c r="AT140" s="11">
        <f t="shared" si="136"/>
        <v>0</v>
      </c>
      <c r="AU140" s="11">
        <f t="shared" si="137"/>
        <v>0</v>
      </c>
      <c r="AV140" s="4"/>
    </row>
    <row r="141" spans="1:48" x14ac:dyDescent="0.2">
      <c r="A141" s="40"/>
      <c r="B141" s="210"/>
      <c r="C141" s="209">
        <v>0.19</v>
      </c>
      <c r="D141" s="20">
        <f t="shared" si="138"/>
        <v>0</v>
      </c>
      <c r="E141" s="215"/>
      <c r="F141" s="215"/>
      <c r="G141" s="215"/>
      <c r="H141" s="215"/>
      <c r="I141" s="215"/>
      <c r="J141" s="215"/>
      <c r="K141" s="215"/>
      <c r="L141" s="215"/>
      <c r="M141" s="215"/>
      <c r="N141" s="215"/>
      <c r="O141" s="215"/>
      <c r="P141" s="215"/>
      <c r="Q141" s="216"/>
      <c r="R141" s="217"/>
      <c r="AD141" s="6"/>
      <c r="AE141" s="119">
        <f t="shared" si="139"/>
        <v>0</v>
      </c>
      <c r="AF141" s="26">
        <f t="shared" si="140"/>
        <v>0.19</v>
      </c>
      <c r="AG141" s="20">
        <f t="shared" si="120"/>
        <v>0</v>
      </c>
      <c r="AH141" s="11">
        <f t="shared" si="124"/>
        <v>0</v>
      </c>
      <c r="AI141" s="11">
        <f t="shared" si="125"/>
        <v>0</v>
      </c>
      <c r="AJ141" s="11">
        <f t="shared" si="126"/>
        <v>0</v>
      </c>
      <c r="AK141" s="11">
        <f t="shared" si="127"/>
        <v>0</v>
      </c>
      <c r="AL141" s="11">
        <f t="shared" si="128"/>
        <v>0</v>
      </c>
      <c r="AM141" s="11">
        <f t="shared" si="129"/>
        <v>0</v>
      </c>
      <c r="AN141" s="11">
        <f t="shared" si="130"/>
        <v>0</v>
      </c>
      <c r="AO141" s="11">
        <f t="shared" si="131"/>
        <v>0</v>
      </c>
      <c r="AP141" s="11">
        <f t="shared" si="132"/>
        <v>0</v>
      </c>
      <c r="AQ141" s="11">
        <f t="shared" si="133"/>
        <v>0</v>
      </c>
      <c r="AR141" s="11">
        <f t="shared" si="134"/>
        <v>0</v>
      </c>
      <c r="AS141" s="11">
        <f t="shared" si="135"/>
        <v>0</v>
      </c>
      <c r="AT141" s="11">
        <f t="shared" si="136"/>
        <v>0</v>
      </c>
      <c r="AU141" s="11">
        <f t="shared" si="137"/>
        <v>0</v>
      </c>
      <c r="AV141" s="4"/>
    </row>
    <row r="142" spans="1:48" ht="13.5" thickBot="1" x14ac:dyDescent="0.25">
      <c r="A142" s="40"/>
      <c r="B142" s="269"/>
      <c r="C142" s="209">
        <v>0.19</v>
      </c>
      <c r="D142" s="21">
        <f t="shared" si="138"/>
        <v>0</v>
      </c>
      <c r="E142" s="215"/>
      <c r="F142" s="215"/>
      <c r="G142" s="215"/>
      <c r="H142" s="215"/>
      <c r="I142" s="215"/>
      <c r="J142" s="215"/>
      <c r="K142" s="215"/>
      <c r="L142" s="215"/>
      <c r="M142" s="215"/>
      <c r="N142" s="215"/>
      <c r="O142" s="215"/>
      <c r="P142" s="215"/>
      <c r="Q142" s="216"/>
      <c r="R142" s="217"/>
      <c r="AD142" s="6"/>
      <c r="AE142" s="119">
        <f t="shared" si="139"/>
        <v>0</v>
      </c>
      <c r="AF142" s="94">
        <f t="shared" si="140"/>
        <v>0.19</v>
      </c>
      <c r="AG142" s="20">
        <f t="shared" si="120"/>
        <v>0</v>
      </c>
      <c r="AH142" s="11">
        <f t="shared" si="124"/>
        <v>0</v>
      </c>
      <c r="AI142" s="11">
        <f t="shared" si="125"/>
        <v>0</v>
      </c>
      <c r="AJ142" s="11">
        <f t="shared" si="126"/>
        <v>0</v>
      </c>
      <c r="AK142" s="11">
        <f t="shared" si="127"/>
        <v>0</v>
      </c>
      <c r="AL142" s="11">
        <f t="shared" si="128"/>
        <v>0</v>
      </c>
      <c r="AM142" s="11">
        <f t="shared" si="129"/>
        <v>0</v>
      </c>
      <c r="AN142" s="11">
        <f t="shared" si="130"/>
        <v>0</v>
      </c>
      <c r="AO142" s="11">
        <f t="shared" si="131"/>
        <v>0</v>
      </c>
      <c r="AP142" s="11">
        <f t="shared" si="132"/>
        <v>0</v>
      </c>
      <c r="AQ142" s="11">
        <f t="shared" si="133"/>
        <v>0</v>
      </c>
      <c r="AR142" s="11">
        <f t="shared" si="134"/>
        <v>0</v>
      </c>
      <c r="AS142" s="11">
        <f t="shared" si="135"/>
        <v>0</v>
      </c>
      <c r="AT142" s="11">
        <f t="shared" si="136"/>
        <v>0</v>
      </c>
      <c r="AU142" s="11">
        <f t="shared" si="137"/>
        <v>0</v>
      </c>
      <c r="AV142" s="4"/>
    </row>
    <row r="143" spans="1:48" ht="13.5" thickBot="1" x14ac:dyDescent="0.25">
      <c r="A143" s="40"/>
      <c r="B143" s="38" t="s">
        <v>3</v>
      </c>
      <c r="C143" s="126"/>
      <c r="D143" s="30">
        <f>SUM(D136:D142)</f>
        <v>0</v>
      </c>
      <c r="E143" s="30">
        <f t="shared" ref="E143:R143" si="141">SUM(E136:E142)</f>
        <v>0</v>
      </c>
      <c r="F143" s="30">
        <f t="shared" si="141"/>
        <v>0</v>
      </c>
      <c r="G143" s="30">
        <f t="shared" si="141"/>
        <v>0</v>
      </c>
      <c r="H143" s="30">
        <f t="shared" si="141"/>
        <v>0</v>
      </c>
      <c r="I143" s="30">
        <f t="shared" si="141"/>
        <v>0</v>
      </c>
      <c r="J143" s="30">
        <f>SUM(J136:J142)</f>
        <v>0</v>
      </c>
      <c r="K143" s="30">
        <f t="shared" si="141"/>
        <v>0</v>
      </c>
      <c r="L143" s="30">
        <f t="shared" si="141"/>
        <v>0</v>
      </c>
      <c r="M143" s="30">
        <f t="shared" si="141"/>
        <v>0</v>
      </c>
      <c r="N143" s="30">
        <f t="shared" si="141"/>
        <v>0</v>
      </c>
      <c r="O143" s="30">
        <f t="shared" si="141"/>
        <v>0</v>
      </c>
      <c r="P143" s="30">
        <f t="shared" si="141"/>
        <v>0</v>
      </c>
      <c r="Q143" s="30">
        <f t="shared" si="141"/>
        <v>0</v>
      </c>
      <c r="R143" s="32">
        <f t="shared" si="141"/>
        <v>0</v>
      </c>
      <c r="AD143" s="4"/>
      <c r="AE143" s="384" t="s">
        <v>3</v>
      </c>
      <c r="AF143" s="384"/>
      <c r="AG143" s="24">
        <f>SUM(AG136:AG142)</f>
        <v>0</v>
      </c>
      <c r="AH143" s="24">
        <f t="shared" ref="AH143:AU143" si="142">SUM(AH136:AH142)</f>
        <v>0</v>
      </c>
      <c r="AI143" s="24">
        <f t="shared" si="142"/>
        <v>0</v>
      </c>
      <c r="AJ143" s="24">
        <f t="shared" si="142"/>
        <v>0</v>
      </c>
      <c r="AK143" s="24">
        <f t="shared" si="142"/>
        <v>0</v>
      </c>
      <c r="AL143" s="24">
        <f t="shared" si="142"/>
        <v>0</v>
      </c>
      <c r="AM143" s="24">
        <f t="shared" si="142"/>
        <v>0</v>
      </c>
      <c r="AN143" s="24">
        <f t="shared" si="142"/>
        <v>0</v>
      </c>
      <c r="AO143" s="24">
        <f t="shared" si="142"/>
        <v>0</v>
      </c>
      <c r="AP143" s="24">
        <f t="shared" si="142"/>
        <v>0</v>
      </c>
      <c r="AQ143" s="24">
        <f t="shared" si="142"/>
        <v>0</v>
      </c>
      <c r="AR143" s="24">
        <f t="shared" si="142"/>
        <v>0</v>
      </c>
      <c r="AS143" s="24">
        <f>SUM(AS136:AS142)</f>
        <v>0</v>
      </c>
      <c r="AT143" s="24">
        <f t="shared" si="142"/>
        <v>0</v>
      </c>
      <c r="AU143" s="24">
        <f t="shared" si="142"/>
        <v>0</v>
      </c>
      <c r="AV143" s="4"/>
    </row>
    <row r="144" spans="1:48" x14ac:dyDescent="0.2">
      <c r="A144" s="40"/>
      <c r="B144" s="40"/>
      <c r="C144" s="40"/>
      <c r="D144" s="40"/>
      <c r="E144" s="42"/>
      <c r="F144" s="42"/>
      <c r="G144" s="42"/>
      <c r="H144" s="42"/>
      <c r="I144" s="42"/>
      <c r="J144" s="42"/>
      <c r="K144" s="42"/>
      <c r="L144" s="42"/>
      <c r="M144" s="42"/>
      <c r="N144" s="42"/>
      <c r="O144" s="42"/>
      <c r="P144" s="42"/>
      <c r="Q144" s="40"/>
      <c r="R144" s="40"/>
      <c r="AD144" s="4"/>
      <c r="AE144" s="154"/>
      <c r="AF144" s="4"/>
      <c r="AG144" s="4"/>
      <c r="AH144" s="4"/>
      <c r="AI144" s="4"/>
      <c r="AJ144" s="4"/>
      <c r="AK144" s="4"/>
      <c r="AL144" s="4"/>
      <c r="AM144" s="4"/>
      <c r="AN144" s="4"/>
      <c r="AO144" s="4"/>
      <c r="AP144" s="4"/>
      <c r="AQ144" s="4"/>
      <c r="AR144" s="4"/>
      <c r="AS144" s="4"/>
      <c r="AT144" s="4"/>
      <c r="AU144" s="4"/>
      <c r="AV144" s="4"/>
    </row>
    <row r="145" spans="1:48" x14ac:dyDescent="0.2">
      <c r="A145" s="40"/>
      <c r="B145" s="55"/>
      <c r="C145" s="40"/>
      <c r="D145" s="40"/>
      <c r="E145" s="42"/>
      <c r="F145" s="42"/>
      <c r="G145" s="42"/>
      <c r="H145" s="42"/>
      <c r="I145" s="42"/>
      <c r="J145" s="42"/>
      <c r="K145" s="42"/>
      <c r="L145" s="42"/>
      <c r="M145" s="42"/>
      <c r="N145" s="42"/>
      <c r="O145" s="42"/>
      <c r="P145" s="42"/>
      <c r="Q145" s="40"/>
      <c r="R145" s="40"/>
      <c r="AD145" s="4"/>
      <c r="AE145" s="154"/>
      <c r="AF145" s="4"/>
      <c r="AG145" s="4"/>
      <c r="AH145" s="4"/>
      <c r="AI145" s="4"/>
      <c r="AJ145" s="4"/>
      <c r="AK145" s="4"/>
      <c r="AL145" s="4"/>
      <c r="AM145" s="4"/>
      <c r="AN145" s="4"/>
      <c r="AO145" s="4"/>
      <c r="AP145" s="4"/>
      <c r="AQ145" s="4"/>
      <c r="AR145" s="4"/>
      <c r="AS145" s="4"/>
      <c r="AT145" s="4"/>
      <c r="AU145" s="4"/>
      <c r="AV145" s="4"/>
    </row>
    <row r="146" spans="1:48" x14ac:dyDescent="0.2">
      <c r="A146" s="40"/>
      <c r="B146" s="55"/>
      <c r="C146" s="40"/>
      <c r="D146" s="40"/>
      <c r="E146" s="42"/>
      <c r="F146" s="42"/>
      <c r="G146" s="42"/>
      <c r="H146" s="42"/>
      <c r="I146" s="42"/>
      <c r="J146" s="42"/>
      <c r="K146" s="42"/>
      <c r="L146" s="42"/>
      <c r="M146" s="42"/>
      <c r="N146" s="42"/>
      <c r="O146" s="42"/>
      <c r="P146" s="42"/>
      <c r="Q146" s="40"/>
      <c r="R146" s="40"/>
      <c r="AD146" s="4"/>
      <c r="AE146" s="154"/>
      <c r="AF146" s="4"/>
      <c r="AG146" s="4"/>
      <c r="AH146" s="4"/>
      <c r="AI146" s="4"/>
      <c r="AJ146" s="4"/>
      <c r="AK146" s="4"/>
      <c r="AL146" s="4"/>
      <c r="AM146" s="4"/>
      <c r="AN146" s="4"/>
      <c r="AO146" s="4"/>
      <c r="AP146" s="4"/>
      <c r="AQ146" s="4"/>
      <c r="AR146" s="4"/>
      <c r="AS146" s="4"/>
      <c r="AT146" s="4"/>
      <c r="AU146" s="4"/>
      <c r="AV146" s="4"/>
    </row>
    <row r="147" spans="1:48" ht="15" x14ac:dyDescent="0.25">
      <c r="A147" s="40"/>
      <c r="B147" s="174" t="s">
        <v>91</v>
      </c>
      <c r="C147" s="50" t="s">
        <v>89</v>
      </c>
      <c r="D147" s="40"/>
      <c r="E147" s="48"/>
      <c r="F147" s="42"/>
      <c r="G147" s="42"/>
      <c r="H147" s="42"/>
      <c r="I147" s="42"/>
      <c r="J147" s="42"/>
      <c r="K147" s="42"/>
      <c r="L147" s="42"/>
      <c r="M147" s="42"/>
      <c r="N147" s="42"/>
      <c r="O147" s="42"/>
      <c r="P147" s="42"/>
      <c r="Q147" s="40"/>
      <c r="R147" s="40"/>
      <c r="AD147" s="29"/>
      <c r="AE147" s="152"/>
      <c r="AF147" s="29"/>
      <c r="AG147" s="29"/>
      <c r="AH147" s="29"/>
      <c r="AI147" s="29"/>
      <c r="AJ147" s="29"/>
      <c r="AK147" s="29"/>
      <c r="AL147" s="29"/>
      <c r="AM147" s="29"/>
      <c r="AN147" s="29"/>
      <c r="AO147" s="29"/>
      <c r="AP147" s="29"/>
      <c r="AQ147" s="29"/>
      <c r="AR147" s="29"/>
      <c r="AS147" s="29"/>
      <c r="AT147" s="29"/>
      <c r="AU147" s="29"/>
      <c r="AV147" s="29"/>
    </row>
    <row r="148" spans="1:48" s="40" customFormat="1" x14ac:dyDescent="0.2">
      <c r="B148" s="138"/>
      <c r="C148" s="50"/>
      <c r="E148" s="49"/>
      <c r="F148" s="42"/>
      <c r="G148" s="42"/>
      <c r="H148" s="42"/>
      <c r="I148" s="42"/>
      <c r="J148" s="42"/>
      <c r="K148" s="42"/>
      <c r="L148" s="42"/>
      <c r="M148" s="42"/>
      <c r="N148" s="42"/>
      <c r="O148" s="42"/>
      <c r="P148" s="42"/>
      <c r="AD148" s="29"/>
      <c r="AE148" s="152"/>
      <c r="AF148" s="29"/>
      <c r="AG148" s="29"/>
      <c r="AH148" s="29"/>
      <c r="AI148" s="29"/>
      <c r="AJ148" s="29"/>
      <c r="AK148" s="29"/>
      <c r="AL148" s="29"/>
      <c r="AM148" s="29"/>
      <c r="AN148" s="29"/>
      <c r="AO148" s="29"/>
      <c r="AP148" s="29"/>
      <c r="AQ148" s="29"/>
      <c r="AR148" s="29"/>
      <c r="AS148" s="29"/>
      <c r="AT148" s="29"/>
      <c r="AU148" s="29"/>
      <c r="AV148" s="29"/>
    </row>
    <row r="149" spans="1:48" s="40" customFormat="1" x14ac:dyDescent="0.2">
      <c r="B149" s="413" t="s">
        <v>118</v>
      </c>
      <c r="C149" s="413"/>
      <c r="D149" s="413"/>
      <c r="E149" s="413"/>
      <c r="F149" s="413"/>
      <c r="G149" s="413"/>
      <c r="H149" s="413"/>
      <c r="I149" s="413"/>
      <c r="J149" s="413"/>
      <c r="K149" s="413"/>
      <c r="L149" s="413"/>
      <c r="M149" s="413"/>
      <c r="N149" s="413"/>
      <c r="O149" s="413"/>
      <c r="P149" s="413"/>
      <c r="Q149" s="413"/>
      <c r="R149" s="413"/>
      <c r="AD149" s="29"/>
      <c r="AE149" s="152"/>
      <c r="AF149" s="29"/>
      <c r="AG149" s="29"/>
      <c r="AH149" s="29"/>
      <c r="AI149" s="29"/>
      <c r="AJ149" s="29"/>
      <c r="AK149" s="29"/>
      <c r="AL149" s="29"/>
      <c r="AM149" s="29"/>
      <c r="AN149" s="29"/>
      <c r="AO149" s="29"/>
      <c r="AP149" s="29"/>
      <c r="AQ149" s="29"/>
      <c r="AR149" s="29"/>
      <c r="AS149" s="29"/>
      <c r="AT149" s="29"/>
      <c r="AU149" s="29"/>
      <c r="AV149" s="29"/>
    </row>
    <row r="150" spans="1:48" x14ac:dyDescent="0.2">
      <c r="A150" s="40"/>
      <c r="B150" s="47"/>
      <c r="C150" s="47"/>
      <c r="D150" s="40"/>
      <c r="E150" s="42"/>
      <c r="F150" s="42"/>
      <c r="G150" s="42"/>
      <c r="H150" s="42"/>
      <c r="I150" s="42"/>
      <c r="J150" s="42"/>
      <c r="K150" s="42"/>
      <c r="L150" s="42"/>
      <c r="M150" s="42"/>
      <c r="N150" s="42"/>
      <c r="O150" s="42"/>
      <c r="P150" s="42"/>
      <c r="Q150" s="40"/>
      <c r="R150" s="40"/>
      <c r="X150" s="5"/>
      <c r="AD150" s="29"/>
      <c r="AE150" s="152"/>
      <c r="AF150" s="29"/>
      <c r="AG150" s="29"/>
      <c r="AH150" s="29"/>
      <c r="AI150" s="29"/>
      <c r="AJ150" s="29"/>
      <c r="AK150" s="29"/>
      <c r="AL150" s="29"/>
      <c r="AM150" s="29"/>
      <c r="AN150" s="29"/>
      <c r="AO150" s="29"/>
      <c r="AP150" s="29"/>
      <c r="AQ150" s="29"/>
      <c r="AR150" s="29"/>
      <c r="AS150" s="29"/>
      <c r="AT150" s="29"/>
      <c r="AU150" s="29"/>
      <c r="AV150" s="29"/>
    </row>
    <row r="151" spans="1:48" ht="13.5" thickBot="1" x14ac:dyDescent="0.25">
      <c r="A151" s="40"/>
      <c r="B151" s="40"/>
      <c r="C151" s="40"/>
      <c r="D151" s="40"/>
      <c r="E151" s="42"/>
      <c r="F151" s="42"/>
      <c r="G151" s="42"/>
      <c r="H151" s="42"/>
      <c r="I151" s="42"/>
      <c r="J151" s="42"/>
      <c r="K151" s="42"/>
      <c r="L151" s="42"/>
      <c r="M151" s="42"/>
      <c r="N151" s="42"/>
      <c r="O151" s="42"/>
      <c r="P151" s="42"/>
      <c r="Q151" s="40"/>
      <c r="R151" s="40"/>
      <c r="AD151" s="29"/>
      <c r="AE151" s="152"/>
      <c r="AF151" s="29"/>
      <c r="AG151" s="29"/>
      <c r="AH151" s="29"/>
      <c r="AI151" s="29"/>
      <c r="AJ151" s="29"/>
      <c r="AK151" s="29"/>
      <c r="AL151" s="29"/>
      <c r="AM151" s="29"/>
      <c r="AN151" s="29"/>
      <c r="AO151" s="29"/>
      <c r="AP151" s="29"/>
      <c r="AQ151" s="29"/>
      <c r="AR151" s="29"/>
      <c r="AS151" s="29"/>
      <c r="AT151" s="29"/>
      <c r="AU151" s="29"/>
      <c r="AV151" s="29"/>
    </row>
    <row r="152" spans="1:48" x14ac:dyDescent="0.2">
      <c r="A152" s="40"/>
      <c r="B152" s="362" t="s">
        <v>177</v>
      </c>
      <c r="C152" s="363"/>
      <c r="D152" s="110" t="s">
        <v>49</v>
      </c>
      <c r="E152" s="366" t="s">
        <v>152</v>
      </c>
      <c r="F152" s="367"/>
      <c r="G152" s="367"/>
      <c r="H152" s="367"/>
      <c r="I152" s="367"/>
      <c r="J152" s="367"/>
      <c r="K152" s="367"/>
      <c r="L152" s="367"/>
      <c r="M152" s="367"/>
      <c r="N152" s="367"/>
      <c r="O152" s="367"/>
      <c r="P152" s="368"/>
      <c r="Q152" s="368" t="s">
        <v>2</v>
      </c>
      <c r="R152" s="369" t="s">
        <v>4</v>
      </c>
      <c r="AD152" s="29"/>
      <c r="AE152" s="152"/>
      <c r="AF152" s="29"/>
      <c r="AG152" s="29"/>
      <c r="AH152" s="29"/>
      <c r="AI152" s="29"/>
      <c r="AJ152" s="29"/>
      <c r="AK152" s="29"/>
      <c r="AL152" s="29"/>
      <c r="AM152" s="29"/>
      <c r="AN152" s="29"/>
      <c r="AO152" s="29"/>
      <c r="AP152" s="29"/>
      <c r="AQ152" s="29"/>
      <c r="AR152" s="29"/>
      <c r="AS152" s="29"/>
      <c r="AT152" s="29"/>
      <c r="AU152" s="29"/>
      <c r="AV152" s="29"/>
    </row>
    <row r="153" spans="1:48" ht="13.5" thickBot="1" x14ac:dyDescent="0.25">
      <c r="A153" s="40"/>
      <c r="B153" s="364"/>
      <c r="C153" s="365"/>
      <c r="D153" s="112" t="s">
        <v>3</v>
      </c>
      <c r="E153" s="116" t="str">
        <f>W11</f>
        <v>Jan</v>
      </c>
      <c r="F153" s="116" t="str">
        <f>W12</f>
        <v>Feb</v>
      </c>
      <c r="G153" s="116" t="str">
        <f>W13</f>
        <v>Mrz</v>
      </c>
      <c r="H153" s="116" t="str">
        <f>W14</f>
        <v>Apr</v>
      </c>
      <c r="I153" s="116" t="str">
        <f>W15</f>
        <v>Mai</v>
      </c>
      <c r="J153" s="116" t="str">
        <f>W16</f>
        <v>Jun</v>
      </c>
      <c r="K153" s="116" t="str">
        <f>W17</f>
        <v>Jul</v>
      </c>
      <c r="L153" s="116" t="str">
        <f>W18</f>
        <v>Aug</v>
      </c>
      <c r="M153" s="116" t="str">
        <f>W19</f>
        <v>Sep</v>
      </c>
      <c r="N153" s="116" t="str">
        <f>W20</f>
        <v>Okt</v>
      </c>
      <c r="O153" s="116" t="str">
        <f>W21</f>
        <v>Nov</v>
      </c>
      <c r="P153" s="116" t="str">
        <f>W22</f>
        <v>Dez</v>
      </c>
      <c r="Q153" s="365"/>
      <c r="R153" s="370"/>
      <c r="AD153" s="76"/>
      <c r="AE153" s="152"/>
      <c r="AF153" s="29"/>
      <c r="AG153" s="29"/>
      <c r="AH153" s="29"/>
      <c r="AI153" s="29"/>
      <c r="AJ153" s="29"/>
      <c r="AK153" s="29"/>
      <c r="AL153" s="29"/>
      <c r="AM153" s="29"/>
      <c r="AN153" s="29"/>
      <c r="AO153" s="29"/>
      <c r="AP153" s="29"/>
      <c r="AQ153" s="29"/>
      <c r="AR153" s="29"/>
      <c r="AS153" s="29"/>
      <c r="AT153" s="29"/>
      <c r="AU153" s="29"/>
      <c r="AV153" s="29"/>
    </row>
    <row r="154" spans="1:48" x14ac:dyDescent="0.2">
      <c r="A154" s="40"/>
      <c r="B154" s="419" t="s">
        <v>198</v>
      </c>
      <c r="C154" s="420"/>
      <c r="D154" s="181">
        <f>SUM(E154:P154)</f>
        <v>0</v>
      </c>
      <c r="E154" s="270"/>
      <c r="F154" s="270"/>
      <c r="G154" s="270"/>
      <c r="H154" s="270"/>
      <c r="I154" s="270"/>
      <c r="J154" s="270"/>
      <c r="K154" s="270"/>
      <c r="L154" s="270"/>
      <c r="M154" s="270"/>
      <c r="N154" s="270"/>
      <c r="O154" s="270"/>
      <c r="P154" s="270"/>
      <c r="Q154" s="272"/>
      <c r="R154" s="273"/>
      <c r="AD154" s="76"/>
      <c r="AE154" s="152"/>
      <c r="AF154" s="29"/>
      <c r="AG154" s="29"/>
      <c r="AH154" s="29"/>
      <c r="AI154" s="29"/>
      <c r="AJ154" s="29"/>
      <c r="AK154" s="29"/>
      <c r="AL154" s="29"/>
      <c r="AM154" s="29"/>
      <c r="AN154" s="29"/>
      <c r="AO154" s="29"/>
      <c r="AP154" s="29"/>
      <c r="AQ154" s="29"/>
      <c r="AR154" s="29"/>
      <c r="AS154" s="29"/>
      <c r="AT154" s="29"/>
      <c r="AU154" s="29"/>
      <c r="AV154" s="29"/>
    </row>
    <row r="155" spans="1:48" x14ac:dyDescent="0.2">
      <c r="A155" s="40"/>
      <c r="B155" s="456" t="s">
        <v>197</v>
      </c>
      <c r="C155" s="457"/>
      <c r="D155" s="20">
        <f>SUM(E155:P155)</f>
        <v>0</v>
      </c>
      <c r="E155" s="212"/>
      <c r="F155" s="212"/>
      <c r="G155" s="212"/>
      <c r="H155" s="212"/>
      <c r="I155" s="212"/>
      <c r="J155" s="212"/>
      <c r="K155" s="212"/>
      <c r="L155" s="212"/>
      <c r="M155" s="212"/>
      <c r="N155" s="212"/>
      <c r="O155" s="212"/>
      <c r="P155" s="212"/>
      <c r="Q155" s="213"/>
      <c r="R155" s="214"/>
      <c r="AD155" s="76"/>
      <c r="AE155" s="152"/>
      <c r="AF155" s="29"/>
      <c r="AG155" s="29"/>
      <c r="AH155" s="29"/>
      <c r="AI155" s="29"/>
      <c r="AJ155" s="29"/>
      <c r="AK155" s="29"/>
      <c r="AL155" s="29"/>
      <c r="AM155" s="29"/>
      <c r="AN155" s="29"/>
      <c r="AO155" s="29"/>
      <c r="AP155" s="29"/>
      <c r="AQ155" s="29"/>
      <c r="AR155" s="29"/>
      <c r="AS155" s="29"/>
      <c r="AT155" s="29"/>
      <c r="AU155" s="29"/>
      <c r="AV155" s="29"/>
    </row>
    <row r="156" spans="1:48" x14ac:dyDescent="0.2">
      <c r="A156" s="40"/>
      <c r="B156" s="378" t="s">
        <v>145</v>
      </c>
      <c r="C156" s="379"/>
      <c r="D156" s="20">
        <f t="shared" ref="D156:D165" si="143">SUM(E156:P156)</f>
        <v>0</v>
      </c>
      <c r="E156" s="212"/>
      <c r="F156" s="212"/>
      <c r="G156" s="212"/>
      <c r="H156" s="212"/>
      <c r="I156" s="212"/>
      <c r="J156" s="212"/>
      <c r="K156" s="212"/>
      <c r="L156" s="212"/>
      <c r="M156" s="212"/>
      <c r="N156" s="212"/>
      <c r="O156" s="212"/>
      <c r="P156" s="212"/>
      <c r="Q156" s="213"/>
      <c r="R156" s="214"/>
      <c r="AD156" s="76"/>
      <c r="AE156" s="152"/>
      <c r="AF156" s="29"/>
      <c r="AG156" s="29"/>
      <c r="AH156" s="29"/>
      <c r="AI156" s="29"/>
      <c r="AJ156" s="29"/>
      <c r="AK156" s="29"/>
      <c r="AL156" s="29"/>
      <c r="AM156" s="29"/>
      <c r="AN156" s="29"/>
      <c r="AO156" s="29"/>
      <c r="AP156" s="29"/>
      <c r="AQ156" s="29"/>
      <c r="AR156" s="29"/>
      <c r="AS156" s="29"/>
      <c r="AT156" s="29"/>
      <c r="AU156" s="29"/>
      <c r="AV156" s="29"/>
    </row>
    <row r="157" spans="1:48" x14ac:dyDescent="0.2">
      <c r="A157" s="40"/>
      <c r="B157" s="378" t="s">
        <v>19</v>
      </c>
      <c r="C157" s="379"/>
      <c r="D157" s="20">
        <f t="shared" si="143"/>
        <v>0</v>
      </c>
      <c r="E157" s="212"/>
      <c r="F157" s="212"/>
      <c r="G157" s="212"/>
      <c r="H157" s="212"/>
      <c r="I157" s="212"/>
      <c r="J157" s="212"/>
      <c r="K157" s="212"/>
      <c r="L157" s="212"/>
      <c r="M157" s="212"/>
      <c r="N157" s="212"/>
      <c r="O157" s="212"/>
      <c r="P157" s="212"/>
      <c r="Q157" s="213"/>
      <c r="R157" s="214"/>
      <c r="AD157" s="6"/>
      <c r="AE157" s="154"/>
      <c r="AF157" s="4"/>
      <c r="AG157" s="4"/>
      <c r="AH157" s="4"/>
      <c r="AI157" s="4"/>
      <c r="AJ157" s="4"/>
      <c r="AK157" s="4"/>
      <c r="AL157" s="4"/>
      <c r="AM157" s="4"/>
      <c r="AN157" s="4"/>
      <c r="AO157" s="4"/>
      <c r="AP157" s="4"/>
      <c r="AQ157" s="4"/>
      <c r="AR157" s="4"/>
      <c r="AS157" s="4"/>
      <c r="AT157" s="4"/>
      <c r="AU157" s="4"/>
      <c r="AV157" s="4"/>
    </row>
    <row r="158" spans="1:48" x14ac:dyDescent="0.2">
      <c r="A158" s="40"/>
      <c r="B158" s="378" t="s">
        <v>20</v>
      </c>
      <c r="C158" s="379"/>
      <c r="D158" s="20">
        <f t="shared" si="143"/>
        <v>0</v>
      </c>
      <c r="E158" s="212"/>
      <c r="F158" s="212"/>
      <c r="G158" s="212"/>
      <c r="H158" s="212"/>
      <c r="I158" s="212"/>
      <c r="J158" s="212"/>
      <c r="K158" s="212"/>
      <c r="L158" s="212"/>
      <c r="M158" s="212"/>
      <c r="N158" s="212"/>
      <c r="O158" s="212"/>
      <c r="P158" s="212"/>
      <c r="Q158" s="213"/>
      <c r="R158" s="214"/>
      <c r="AD158" s="6"/>
      <c r="AE158" s="154"/>
      <c r="AF158" s="4"/>
      <c r="AG158" s="4"/>
      <c r="AH158" s="4"/>
      <c r="AI158" s="4"/>
      <c r="AJ158" s="4"/>
      <c r="AK158" s="4"/>
      <c r="AL158" s="4"/>
      <c r="AM158" s="4"/>
      <c r="AN158" s="4"/>
      <c r="AO158" s="4"/>
      <c r="AP158" s="4"/>
      <c r="AQ158" s="4"/>
      <c r="AR158" s="4"/>
      <c r="AS158" s="4"/>
      <c r="AT158" s="4"/>
      <c r="AU158" s="4"/>
      <c r="AV158" s="4"/>
    </row>
    <row r="159" spans="1:48" x14ac:dyDescent="0.2">
      <c r="A159" s="40"/>
      <c r="B159" s="378" t="s">
        <v>138</v>
      </c>
      <c r="C159" s="379"/>
      <c r="D159" s="20">
        <f t="shared" si="143"/>
        <v>0</v>
      </c>
      <c r="E159" s="212"/>
      <c r="F159" s="212"/>
      <c r="G159" s="212"/>
      <c r="H159" s="212"/>
      <c r="I159" s="212"/>
      <c r="J159" s="212"/>
      <c r="K159" s="212"/>
      <c r="L159" s="212"/>
      <c r="M159" s="212"/>
      <c r="N159" s="212"/>
      <c r="O159" s="212"/>
      <c r="P159" s="212"/>
      <c r="Q159" s="213"/>
      <c r="R159" s="214"/>
      <c r="AD159" s="4"/>
      <c r="AE159" s="154"/>
      <c r="AF159" s="4"/>
      <c r="AG159" s="4"/>
      <c r="AH159" s="4"/>
      <c r="AI159" s="4"/>
      <c r="AJ159" s="4"/>
      <c r="AK159" s="4"/>
      <c r="AL159" s="4"/>
      <c r="AM159" s="4"/>
      <c r="AN159" s="4"/>
      <c r="AO159" s="4"/>
      <c r="AP159" s="4"/>
      <c r="AQ159" s="4"/>
      <c r="AR159" s="4"/>
      <c r="AS159" s="4"/>
      <c r="AT159" s="4"/>
      <c r="AU159" s="4"/>
      <c r="AV159" s="4"/>
    </row>
    <row r="160" spans="1:48" x14ac:dyDescent="0.2">
      <c r="A160" s="40"/>
      <c r="B160" s="415" t="s">
        <v>21</v>
      </c>
      <c r="C160" s="416"/>
      <c r="D160" s="20">
        <f t="shared" si="143"/>
        <v>0</v>
      </c>
      <c r="E160" s="212"/>
      <c r="F160" s="212"/>
      <c r="G160" s="212"/>
      <c r="H160" s="212"/>
      <c r="I160" s="212"/>
      <c r="J160" s="212"/>
      <c r="K160" s="212"/>
      <c r="L160" s="212"/>
      <c r="M160" s="212"/>
      <c r="N160" s="212"/>
      <c r="O160" s="212"/>
      <c r="P160" s="212"/>
      <c r="Q160" s="213"/>
      <c r="R160" s="214"/>
      <c r="AD160" s="4"/>
      <c r="AE160" s="154"/>
      <c r="AF160" s="4"/>
      <c r="AG160" s="4"/>
      <c r="AH160" s="4"/>
      <c r="AI160" s="4"/>
      <c r="AJ160" s="4"/>
      <c r="AK160" s="4"/>
      <c r="AL160" s="4"/>
      <c r="AM160" s="4"/>
      <c r="AN160" s="4"/>
      <c r="AO160" s="4"/>
      <c r="AP160" s="4"/>
      <c r="AQ160" s="4"/>
      <c r="AR160" s="4"/>
      <c r="AS160" s="4"/>
      <c r="AT160" s="4"/>
      <c r="AU160" s="4"/>
      <c r="AV160" s="4"/>
    </row>
    <row r="161" spans="1:48" x14ac:dyDescent="0.2">
      <c r="A161" s="40"/>
      <c r="B161" s="378" t="s">
        <v>72</v>
      </c>
      <c r="C161" s="379"/>
      <c r="D161" s="20">
        <f t="shared" si="143"/>
        <v>0</v>
      </c>
      <c r="E161" s="212"/>
      <c r="F161" s="212"/>
      <c r="G161" s="212"/>
      <c r="H161" s="212"/>
      <c r="I161" s="212"/>
      <c r="J161" s="212"/>
      <c r="K161" s="212"/>
      <c r="L161" s="212"/>
      <c r="M161" s="212"/>
      <c r="N161" s="212"/>
      <c r="O161" s="212"/>
      <c r="P161" s="212"/>
      <c r="Q161" s="213"/>
      <c r="R161" s="214"/>
      <c r="AD161" s="4"/>
      <c r="AE161" s="154"/>
      <c r="AF161" s="4"/>
      <c r="AG161" s="4"/>
      <c r="AH161" s="4"/>
      <c r="AI161" s="4"/>
      <c r="AJ161" s="4"/>
      <c r="AK161" s="4"/>
      <c r="AL161" s="4"/>
      <c r="AM161" s="4"/>
      <c r="AN161" s="4"/>
      <c r="AO161" s="4"/>
      <c r="AP161" s="4"/>
      <c r="AQ161" s="4"/>
      <c r="AR161" s="4"/>
      <c r="AS161" s="4"/>
      <c r="AT161" s="4"/>
      <c r="AU161" s="4"/>
      <c r="AV161" s="4"/>
    </row>
    <row r="162" spans="1:48" x14ac:dyDescent="0.2">
      <c r="A162" s="40"/>
      <c r="B162" s="378" t="s">
        <v>117</v>
      </c>
      <c r="C162" s="379"/>
      <c r="D162" s="20">
        <f t="shared" si="143"/>
        <v>0</v>
      </c>
      <c r="E162" s="212"/>
      <c r="F162" s="212"/>
      <c r="G162" s="212"/>
      <c r="H162" s="212"/>
      <c r="I162" s="212"/>
      <c r="J162" s="212"/>
      <c r="K162" s="212"/>
      <c r="L162" s="212"/>
      <c r="M162" s="212"/>
      <c r="N162" s="212"/>
      <c r="O162" s="212"/>
      <c r="P162" s="212"/>
      <c r="Q162" s="213"/>
      <c r="R162" s="214"/>
      <c r="AD162" s="4"/>
      <c r="AE162" s="154"/>
      <c r="AF162" s="4"/>
      <c r="AG162" s="4"/>
      <c r="AH162" s="4"/>
      <c r="AI162" s="4"/>
      <c r="AJ162" s="4"/>
      <c r="AK162" s="4"/>
      <c r="AL162" s="4"/>
      <c r="AM162" s="4"/>
      <c r="AN162" s="4"/>
      <c r="AO162" s="4"/>
      <c r="AP162" s="4"/>
      <c r="AQ162" s="4"/>
      <c r="AR162" s="4"/>
      <c r="AS162" s="4"/>
      <c r="AT162" s="4"/>
      <c r="AU162" s="4"/>
      <c r="AV162" s="4"/>
    </row>
    <row r="163" spans="1:48" x14ac:dyDescent="0.2">
      <c r="A163" s="40"/>
      <c r="B163" s="456"/>
      <c r="C163" s="457"/>
      <c r="D163" s="20">
        <f t="shared" si="143"/>
        <v>0</v>
      </c>
      <c r="E163" s="212"/>
      <c r="F163" s="212"/>
      <c r="G163" s="212"/>
      <c r="H163" s="212"/>
      <c r="I163" s="212"/>
      <c r="J163" s="212"/>
      <c r="K163" s="212"/>
      <c r="L163" s="212"/>
      <c r="M163" s="212"/>
      <c r="N163" s="212"/>
      <c r="O163" s="212"/>
      <c r="P163" s="212"/>
      <c r="Q163" s="213"/>
      <c r="R163" s="214"/>
      <c r="AD163" s="4"/>
      <c r="AE163" s="154"/>
      <c r="AF163" s="4"/>
      <c r="AG163" s="4"/>
      <c r="AH163" s="4"/>
      <c r="AI163" s="4"/>
      <c r="AJ163" s="4"/>
      <c r="AK163" s="4"/>
      <c r="AL163" s="4"/>
      <c r="AM163" s="4"/>
      <c r="AN163" s="4"/>
      <c r="AO163" s="4"/>
      <c r="AP163" s="4"/>
      <c r="AQ163" s="4"/>
      <c r="AR163" s="4"/>
      <c r="AS163" s="4"/>
      <c r="AT163" s="4"/>
      <c r="AU163" s="4"/>
      <c r="AV163" s="4"/>
    </row>
    <row r="164" spans="1:48" x14ac:dyDescent="0.2">
      <c r="A164" s="40"/>
      <c r="B164" s="456"/>
      <c r="C164" s="457"/>
      <c r="D164" s="20">
        <f t="shared" si="143"/>
        <v>0</v>
      </c>
      <c r="E164" s="212"/>
      <c r="F164" s="212"/>
      <c r="G164" s="212"/>
      <c r="H164" s="212"/>
      <c r="I164" s="212"/>
      <c r="J164" s="212"/>
      <c r="K164" s="212"/>
      <c r="L164" s="212"/>
      <c r="M164" s="212"/>
      <c r="N164" s="212"/>
      <c r="O164" s="212"/>
      <c r="P164" s="212"/>
      <c r="Q164" s="213"/>
      <c r="R164" s="214"/>
      <c r="AD164" s="4"/>
      <c r="AE164" s="154"/>
      <c r="AF164" s="4"/>
      <c r="AG164" s="4"/>
      <c r="AH164" s="4"/>
      <c r="AI164" s="4"/>
      <c r="AJ164" s="4"/>
      <c r="AK164" s="4"/>
      <c r="AL164" s="4"/>
      <c r="AM164" s="4"/>
      <c r="AN164" s="4"/>
      <c r="AO164" s="4"/>
      <c r="AP164" s="4"/>
      <c r="AQ164" s="4"/>
      <c r="AR164" s="4"/>
      <c r="AS164" s="4"/>
      <c r="AT164" s="4"/>
      <c r="AU164" s="4"/>
      <c r="AV164" s="4"/>
    </row>
    <row r="165" spans="1:48" ht="13.5" thickBot="1" x14ac:dyDescent="0.25">
      <c r="A165" s="40"/>
      <c r="B165" s="458"/>
      <c r="C165" s="459"/>
      <c r="D165" s="22">
        <f t="shared" si="143"/>
        <v>0</v>
      </c>
      <c r="E165" s="277"/>
      <c r="F165" s="277"/>
      <c r="G165" s="277"/>
      <c r="H165" s="277"/>
      <c r="I165" s="277"/>
      <c r="J165" s="277"/>
      <c r="K165" s="277"/>
      <c r="L165" s="277"/>
      <c r="M165" s="277"/>
      <c r="N165" s="277"/>
      <c r="O165" s="277"/>
      <c r="P165" s="277"/>
      <c r="Q165" s="278"/>
      <c r="R165" s="279"/>
      <c r="AD165" s="4"/>
      <c r="AE165" s="154"/>
      <c r="AF165" s="4"/>
      <c r="AG165" s="4"/>
      <c r="AH165" s="4"/>
      <c r="AI165" s="4"/>
      <c r="AJ165" s="4"/>
      <c r="AK165" s="4"/>
      <c r="AL165" s="4"/>
      <c r="AM165" s="4"/>
      <c r="AN165" s="4"/>
      <c r="AO165" s="4"/>
      <c r="AP165" s="4"/>
      <c r="AQ165" s="4"/>
      <c r="AR165" s="4"/>
      <c r="AS165" s="4"/>
      <c r="AT165" s="4"/>
      <c r="AU165" s="4"/>
      <c r="AV165" s="4"/>
    </row>
    <row r="166" spans="1:48" ht="13.5" thickBot="1" x14ac:dyDescent="0.25">
      <c r="A166" s="40"/>
      <c r="B166" s="36" t="s">
        <v>3</v>
      </c>
      <c r="C166" s="37"/>
      <c r="D166" s="34">
        <f t="shared" ref="D166:R166" si="144">SUM(D154:D165)</f>
        <v>0</v>
      </c>
      <c r="E166" s="34">
        <f t="shared" si="144"/>
        <v>0</v>
      </c>
      <c r="F166" s="34">
        <f t="shared" si="144"/>
        <v>0</v>
      </c>
      <c r="G166" s="34">
        <f t="shared" si="144"/>
        <v>0</v>
      </c>
      <c r="H166" s="34">
        <f t="shared" si="144"/>
        <v>0</v>
      </c>
      <c r="I166" s="34">
        <f t="shared" si="144"/>
        <v>0</v>
      </c>
      <c r="J166" s="34">
        <f t="shared" si="144"/>
        <v>0</v>
      </c>
      <c r="K166" s="34">
        <f t="shared" si="144"/>
        <v>0</v>
      </c>
      <c r="L166" s="34">
        <f t="shared" si="144"/>
        <v>0</v>
      </c>
      <c r="M166" s="34">
        <f t="shared" si="144"/>
        <v>0</v>
      </c>
      <c r="N166" s="34">
        <f t="shared" si="144"/>
        <v>0</v>
      </c>
      <c r="O166" s="34">
        <f t="shared" si="144"/>
        <v>0</v>
      </c>
      <c r="P166" s="34">
        <f t="shared" si="144"/>
        <v>0</v>
      </c>
      <c r="Q166" s="34">
        <f t="shared" si="144"/>
        <v>0</v>
      </c>
      <c r="R166" s="35">
        <f t="shared" si="144"/>
        <v>0</v>
      </c>
      <c r="AD166" s="4"/>
      <c r="AE166" s="154"/>
      <c r="AF166" s="4"/>
      <c r="AG166" s="4"/>
      <c r="AH166" s="4"/>
      <c r="AI166" s="4"/>
      <c r="AJ166" s="4"/>
      <c r="AK166" s="4"/>
      <c r="AL166" s="4"/>
      <c r="AM166" s="4"/>
      <c r="AN166" s="4"/>
      <c r="AO166" s="4"/>
      <c r="AP166" s="4"/>
      <c r="AQ166" s="4"/>
      <c r="AR166" s="4"/>
      <c r="AS166" s="4"/>
      <c r="AT166" s="4"/>
      <c r="AU166" s="4"/>
      <c r="AV166" s="4"/>
    </row>
    <row r="167" spans="1:48" x14ac:dyDescent="0.2">
      <c r="A167" s="43"/>
      <c r="B167" s="163"/>
      <c r="C167" s="164"/>
      <c r="D167" s="165"/>
      <c r="E167" s="165"/>
      <c r="F167" s="166"/>
      <c r="G167" s="165"/>
      <c r="H167" s="165"/>
      <c r="I167" s="166"/>
      <c r="J167" s="165"/>
      <c r="K167" s="165"/>
      <c r="L167" s="165"/>
      <c r="M167" s="165"/>
      <c r="N167" s="165"/>
      <c r="O167" s="165"/>
      <c r="P167" s="165"/>
      <c r="Q167" s="165"/>
      <c r="R167" s="166"/>
      <c r="AD167" s="4"/>
      <c r="AE167" s="154"/>
      <c r="AF167" s="4"/>
      <c r="AG167" s="4"/>
      <c r="AH167" s="4"/>
      <c r="AI167" s="4"/>
      <c r="AJ167" s="4"/>
      <c r="AK167" s="4"/>
      <c r="AL167" s="4"/>
      <c r="AM167" s="4"/>
      <c r="AN167" s="4"/>
      <c r="AO167" s="4"/>
      <c r="AP167" s="4"/>
      <c r="AQ167" s="4"/>
      <c r="AR167" s="4"/>
      <c r="AS167" s="4"/>
      <c r="AT167" s="4"/>
      <c r="AU167" s="4"/>
      <c r="AV167" s="4"/>
    </row>
    <row r="168" spans="1:48" ht="13.5" thickBot="1" x14ac:dyDescent="0.25">
      <c r="A168" s="40"/>
      <c r="B168" s="51"/>
      <c r="C168" s="51"/>
      <c r="D168" s="51"/>
      <c r="E168" s="51"/>
      <c r="F168" s="51"/>
      <c r="G168" s="51"/>
      <c r="H168" s="51"/>
      <c r="I168" s="51"/>
      <c r="J168" s="51"/>
      <c r="K168" s="51"/>
      <c r="L168" s="51"/>
      <c r="M168" s="51"/>
      <c r="N168" s="51"/>
      <c r="O168" s="51"/>
      <c r="P168" s="51"/>
      <c r="Q168" s="51"/>
      <c r="R168" s="51"/>
      <c r="S168" s="43"/>
      <c r="AD168" s="4"/>
      <c r="AE168" s="154"/>
      <c r="AF168" s="4"/>
      <c r="AG168" s="4"/>
      <c r="AH168" s="4"/>
      <c r="AI168" s="4"/>
      <c r="AJ168" s="4"/>
      <c r="AK168" s="4"/>
      <c r="AL168" s="4"/>
      <c r="AM168" s="4"/>
      <c r="AN168" s="4"/>
      <c r="AO168" s="4"/>
      <c r="AP168" s="4"/>
      <c r="AQ168" s="4"/>
      <c r="AR168" s="4"/>
      <c r="AS168" s="4"/>
      <c r="AT168" s="4"/>
      <c r="AU168" s="4"/>
      <c r="AV168" s="4"/>
    </row>
    <row r="169" spans="1:48" x14ac:dyDescent="0.2">
      <c r="A169" s="40"/>
      <c r="B169" s="362" t="s">
        <v>175</v>
      </c>
      <c r="C169" s="363"/>
      <c r="D169" s="114" t="s">
        <v>49</v>
      </c>
      <c r="E169" s="366" t="s">
        <v>152</v>
      </c>
      <c r="F169" s="367"/>
      <c r="G169" s="367"/>
      <c r="H169" s="367"/>
      <c r="I169" s="367"/>
      <c r="J169" s="367"/>
      <c r="K169" s="367"/>
      <c r="L169" s="367"/>
      <c r="M169" s="367"/>
      <c r="N169" s="367"/>
      <c r="O169" s="367"/>
      <c r="P169" s="368"/>
      <c r="Q169" s="368" t="s">
        <v>2</v>
      </c>
      <c r="R169" s="369" t="s">
        <v>4</v>
      </c>
      <c r="S169" s="43"/>
      <c r="T169" s="5"/>
      <c r="AD169" s="4"/>
      <c r="AE169" s="154"/>
      <c r="AF169" s="4"/>
      <c r="AG169" s="4"/>
      <c r="AH169" s="4"/>
      <c r="AI169" s="4"/>
      <c r="AJ169" s="4"/>
      <c r="AK169" s="4"/>
      <c r="AL169" s="4"/>
      <c r="AM169" s="4"/>
      <c r="AN169" s="4"/>
      <c r="AO169" s="4"/>
      <c r="AP169" s="4"/>
      <c r="AQ169" s="4"/>
      <c r="AR169" s="4"/>
      <c r="AS169" s="4"/>
      <c r="AT169" s="4"/>
      <c r="AU169" s="4"/>
      <c r="AV169" s="4"/>
    </row>
    <row r="170" spans="1:48" ht="13.5" thickBot="1" x14ac:dyDescent="0.25">
      <c r="A170" s="40"/>
      <c r="B170" s="364"/>
      <c r="C170" s="365"/>
      <c r="D170" s="115" t="s">
        <v>3</v>
      </c>
      <c r="E170" s="116" t="str">
        <f>W11</f>
        <v>Jan</v>
      </c>
      <c r="F170" s="116" t="str">
        <f>W12</f>
        <v>Feb</v>
      </c>
      <c r="G170" s="116" t="str">
        <f>W13</f>
        <v>Mrz</v>
      </c>
      <c r="H170" s="116" t="str">
        <f>W14</f>
        <v>Apr</v>
      </c>
      <c r="I170" s="116" t="str">
        <f>W15</f>
        <v>Mai</v>
      </c>
      <c r="J170" s="116" t="str">
        <f>W16</f>
        <v>Jun</v>
      </c>
      <c r="K170" s="116" t="str">
        <f>W17</f>
        <v>Jul</v>
      </c>
      <c r="L170" s="116" t="str">
        <f>W18</f>
        <v>Aug</v>
      </c>
      <c r="M170" s="116" t="str">
        <f>W19</f>
        <v>Sep</v>
      </c>
      <c r="N170" s="116" t="str">
        <f>W20</f>
        <v>Okt</v>
      </c>
      <c r="O170" s="116" t="str">
        <f>W21</f>
        <v>Nov</v>
      </c>
      <c r="P170" s="116" t="str">
        <f>W22</f>
        <v>Dez</v>
      </c>
      <c r="Q170" s="365"/>
      <c r="R170" s="370"/>
      <c r="AD170" s="4"/>
      <c r="AE170" s="154"/>
      <c r="AF170" s="4"/>
      <c r="AG170" s="4"/>
      <c r="AH170" s="4"/>
      <c r="AI170" s="4"/>
      <c r="AJ170" s="4"/>
      <c r="AK170" s="4"/>
      <c r="AL170" s="4"/>
      <c r="AM170" s="4"/>
      <c r="AN170" s="4"/>
      <c r="AO170" s="4"/>
      <c r="AP170" s="4"/>
      <c r="AQ170" s="4"/>
      <c r="AR170" s="4"/>
      <c r="AS170" s="4"/>
      <c r="AT170" s="4"/>
      <c r="AU170" s="4"/>
      <c r="AV170" s="4"/>
    </row>
    <row r="171" spans="1:48" ht="13.5" thickBot="1" x14ac:dyDescent="0.25">
      <c r="A171" s="40"/>
      <c r="B171" s="373" t="s">
        <v>249</v>
      </c>
      <c r="C171" s="374"/>
      <c r="D171" s="374"/>
      <c r="E171" s="374"/>
      <c r="F171" s="374"/>
      <c r="G171" s="374"/>
      <c r="H171" s="374"/>
      <c r="I171" s="374"/>
      <c r="J171" s="374"/>
      <c r="K171" s="374"/>
      <c r="L171" s="374"/>
      <c r="M171" s="374"/>
      <c r="N171" s="374"/>
      <c r="O171" s="374"/>
      <c r="P171" s="374"/>
      <c r="Q171" s="374"/>
      <c r="R171" s="375"/>
      <c r="AD171" s="4"/>
      <c r="AE171" s="154"/>
      <c r="AF171" s="4"/>
      <c r="AG171" s="4"/>
      <c r="AH171" s="4"/>
      <c r="AI171" s="4"/>
      <c r="AJ171" s="4"/>
      <c r="AK171" s="4"/>
      <c r="AL171" s="4"/>
      <c r="AM171" s="4"/>
      <c r="AN171" s="4"/>
      <c r="AO171" s="4"/>
      <c r="AP171" s="4"/>
      <c r="AQ171" s="4"/>
      <c r="AR171" s="4"/>
      <c r="AS171" s="4"/>
      <c r="AT171" s="4"/>
      <c r="AU171" s="4"/>
      <c r="AV171" s="4"/>
    </row>
    <row r="172" spans="1:48" x14ac:dyDescent="0.2">
      <c r="A172" s="40"/>
      <c r="B172" s="382" t="s">
        <v>23</v>
      </c>
      <c r="C172" s="383"/>
      <c r="D172" s="280">
        <f t="shared" ref="D172:D178" si="145">SUM(E172:P172)</f>
        <v>0</v>
      </c>
      <c r="E172" s="270"/>
      <c r="F172" s="270"/>
      <c r="G172" s="270"/>
      <c r="H172" s="270"/>
      <c r="I172" s="270"/>
      <c r="J172" s="270"/>
      <c r="K172" s="270"/>
      <c r="L172" s="270"/>
      <c r="M172" s="270"/>
      <c r="N172" s="270"/>
      <c r="O172" s="270"/>
      <c r="P172" s="270"/>
      <c r="Q172" s="272"/>
      <c r="R172" s="273"/>
      <c r="AD172" s="4"/>
      <c r="AE172" s="154"/>
      <c r="AF172" s="4"/>
      <c r="AG172" s="4"/>
      <c r="AH172" s="4"/>
      <c r="AI172" s="4"/>
      <c r="AJ172" s="4"/>
      <c r="AK172" s="4"/>
      <c r="AL172" s="4"/>
      <c r="AM172" s="4"/>
      <c r="AN172" s="4"/>
      <c r="AO172" s="4"/>
      <c r="AP172" s="4"/>
      <c r="AQ172" s="4"/>
      <c r="AR172" s="4"/>
      <c r="AS172" s="4"/>
      <c r="AT172" s="4"/>
      <c r="AU172" s="4"/>
      <c r="AV172" s="4"/>
    </row>
    <row r="173" spans="1:48" x14ac:dyDescent="0.2">
      <c r="A173" s="40"/>
      <c r="B173" s="378" t="s">
        <v>164</v>
      </c>
      <c r="C173" s="379"/>
      <c r="D173" s="119">
        <f t="shared" si="145"/>
        <v>0</v>
      </c>
      <c r="E173" s="215"/>
      <c r="F173" s="215"/>
      <c r="G173" s="215"/>
      <c r="H173" s="215"/>
      <c r="I173" s="215"/>
      <c r="J173" s="215"/>
      <c r="K173" s="215"/>
      <c r="L173" s="215"/>
      <c r="M173" s="215"/>
      <c r="N173" s="215"/>
      <c r="O173" s="215"/>
      <c r="P173" s="215"/>
      <c r="Q173" s="216"/>
      <c r="R173" s="217"/>
      <c r="AD173" s="4"/>
      <c r="AE173" s="154"/>
      <c r="AF173" s="4"/>
      <c r="AG173" s="4"/>
      <c r="AH173" s="4"/>
      <c r="AI173" s="4"/>
      <c r="AJ173" s="4"/>
      <c r="AK173" s="4"/>
      <c r="AL173" s="4"/>
      <c r="AM173" s="4"/>
      <c r="AN173" s="4"/>
      <c r="AO173" s="4"/>
      <c r="AP173" s="4"/>
      <c r="AQ173" s="4"/>
      <c r="AR173" s="4"/>
      <c r="AS173" s="4"/>
      <c r="AT173" s="4"/>
      <c r="AU173" s="4"/>
      <c r="AV173" s="4"/>
    </row>
    <row r="174" spans="1:48" x14ac:dyDescent="0.2">
      <c r="A174" s="40"/>
      <c r="B174" s="378" t="s">
        <v>24</v>
      </c>
      <c r="C174" s="379"/>
      <c r="D174" s="119">
        <f t="shared" si="145"/>
        <v>0</v>
      </c>
      <c r="E174" s="215"/>
      <c r="F174" s="215"/>
      <c r="G174" s="215"/>
      <c r="H174" s="215"/>
      <c r="I174" s="215"/>
      <c r="J174" s="215"/>
      <c r="K174" s="215"/>
      <c r="L174" s="215"/>
      <c r="M174" s="215"/>
      <c r="N174" s="215"/>
      <c r="O174" s="215"/>
      <c r="P174" s="215"/>
      <c r="Q174" s="216"/>
      <c r="R174" s="217"/>
      <c r="AD174" s="4"/>
      <c r="AE174" s="154"/>
      <c r="AF174" s="4"/>
      <c r="AG174" s="4"/>
      <c r="AH174" s="4"/>
      <c r="AI174" s="4"/>
      <c r="AJ174" s="4"/>
      <c r="AK174" s="4"/>
      <c r="AL174" s="4"/>
      <c r="AM174" s="4"/>
      <c r="AN174" s="4"/>
      <c r="AO174" s="4"/>
      <c r="AP174" s="4"/>
      <c r="AQ174" s="4"/>
      <c r="AR174" s="4"/>
      <c r="AS174" s="4"/>
      <c r="AT174" s="4"/>
      <c r="AU174" s="4"/>
      <c r="AV174" s="4"/>
    </row>
    <row r="175" spans="1:48" x14ac:dyDescent="0.2">
      <c r="A175" s="40"/>
      <c r="B175" s="378" t="s">
        <v>114</v>
      </c>
      <c r="C175" s="379"/>
      <c r="D175" s="119">
        <f>SUM(E175:P175)</f>
        <v>0</v>
      </c>
      <c r="E175" s="215"/>
      <c r="F175" s="215"/>
      <c r="G175" s="215"/>
      <c r="H175" s="215"/>
      <c r="I175" s="215"/>
      <c r="J175" s="215"/>
      <c r="K175" s="215"/>
      <c r="L175" s="215"/>
      <c r="M175" s="215"/>
      <c r="N175" s="215"/>
      <c r="O175" s="215"/>
      <c r="P175" s="215"/>
      <c r="Q175" s="216"/>
      <c r="R175" s="217"/>
      <c r="AD175" s="4"/>
      <c r="AE175" s="154"/>
      <c r="AF175" s="4"/>
      <c r="AG175" s="4"/>
      <c r="AH175" s="4"/>
      <c r="AI175" s="4"/>
      <c r="AJ175" s="4"/>
      <c r="AK175" s="4"/>
      <c r="AL175" s="4"/>
      <c r="AM175" s="4"/>
      <c r="AN175" s="4"/>
      <c r="AO175" s="4"/>
      <c r="AP175" s="4"/>
      <c r="AQ175" s="4"/>
      <c r="AR175" s="4"/>
      <c r="AS175" s="4"/>
      <c r="AT175" s="4"/>
      <c r="AU175" s="4"/>
      <c r="AV175" s="4"/>
    </row>
    <row r="176" spans="1:48" x14ac:dyDescent="0.2">
      <c r="A176" s="40"/>
      <c r="B176" s="378" t="s">
        <v>25</v>
      </c>
      <c r="C176" s="379"/>
      <c r="D176" s="119">
        <f t="shared" si="145"/>
        <v>0</v>
      </c>
      <c r="E176" s="215"/>
      <c r="F176" s="215"/>
      <c r="G176" s="215"/>
      <c r="H176" s="215"/>
      <c r="I176" s="215"/>
      <c r="J176" s="215"/>
      <c r="K176" s="215"/>
      <c r="L176" s="215"/>
      <c r="M176" s="215"/>
      <c r="N176" s="215"/>
      <c r="O176" s="215"/>
      <c r="P176" s="215"/>
      <c r="Q176" s="216"/>
      <c r="R176" s="217"/>
      <c r="AD176" s="4"/>
      <c r="AE176" s="154"/>
      <c r="AF176" s="4"/>
      <c r="AG176" s="4"/>
      <c r="AH176" s="4"/>
      <c r="AI176" s="4"/>
      <c r="AJ176" s="4"/>
      <c r="AK176" s="4"/>
      <c r="AL176" s="4"/>
      <c r="AM176" s="4"/>
      <c r="AN176" s="4"/>
      <c r="AO176" s="4"/>
      <c r="AP176" s="4"/>
      <c r="AQ176" s="4"/>
      <c r="AR176" s="4"/>
      <c r="AS176" s="4"/>
      <c r="AT176" s="4"/>
      <c r="AU176" s="4"/>
      <c r="AV176" s="4"/>
    </row>
    <row r="177" spans="1:48" x14ac:dyDescent="0.2">
      <c r="A177" s="40"/>
      <c r="B177" s="378" t="s">
        <v>73</v>
      </c>
      <c r="C177" s="379"/>
      <c r="D177" s="119">
        <f t="shared" si="145"/>
        <v>0</v>
      </c>
      <c r="E177" s="215"/>
      <c r="F177" s="215"/>
      <c r="G177" s="215"/>
      <c r="H177" s="215"/>
      <c r="I177" s="215"/>
      <c r="J177" s="215"/>
      <c r="K177" s="215"/>
      <c r="L177" s="215"/>
      <c r="M177" s="215"/>
      <c r="N177" s="215"/>
      <c r="O177" s="215"/>
      <c r="P177" s="215"/>
      <c r="Q177" s="216"/>
      <c r="R177" s="217"/>
      <c r="AD177" s="4"/>
      <c r="AE177" s="154"/>
      <c r="AF177" s="4"/>
      <c r="AG177" s="4"/>
      <c r="AH177" s="4"/>
      <c r="AI177" s="4"/>
      <c r="AJ177" s="4"/>
      <c r="AK177" s="4"/>
      <c r="AL177" s="4"/>
      <c r="AM177" s="4"/>
      <c r="AN177" s="4"/>
      <c r="AO177" s="4"/>
      <c r="AP177" s="4"/>
      <c r="AQ177" s="4"/>
      <c r="AR177" s="4"/>
      <c r="AS177" s="4"/>
      <c r="AT177" s="4"/>
      <c r="AU177" s="4"/>
      <c r="AV177" s="4"/>
    </row>
    <row r="178" spans="1:48" x14ac:dyDescent="0.2">
      <c r="A178" s="40"/>
      <c r="B178" s="378" t="s">
        <v>176</v>
      </c>
      <c r="C178" s="379"/>
      <c r="D178" s="119">
        <f t="shared" si="145"/>
        <v>0</v>
      </c>
      <c r="E178" s="215"/>
      <c r="F178" s="215"/>
      <c r="G178" s="215"/>
      <c r="H178" s="215"/>
      <c r="I178" s="215"/>
      <c r="J178" s="215"/>
      <c r="K178" s="215"/>
      <c r="L178" s="215"/>
      <c r="M178" s="215"/>
      <c r="N178" s="215"/>
      <c r="O178" s="215"/>
      <c r="P178" s="215"/>
      <c r="Q178" s="216"/>
      <c r="R178" s="217"/>
      <c r="AD178" s="4"/>
      <c r="AE178" s="154"/>
      <c r="AF178" s="4"/>
      <c r="AG178" s="4"/>
      <c r="AH178" s="4"/>
      <c r="AI178" s="4"/>
      <c r="AJ178" s="4"/>
      <c r="AK178" s="4"/>
      <c r="AL178" s="4"/>
      <c r="AM178" s="4"/>
      <c r="AN178" s="4"/>
      <c r="AO178" s="4"/>
      <c r="AP178" s="4"/>
      <c r="AQ178" s="4"/>
      <c r="AR178" s="4"/>
      <c r="AS178" s="4"/>
      <c r="AT178" s="4"/>
      <c r="AU178" s="4"/>
      <c r="AV178" s="4"/>
    </row>
    <row r="179" spans="1:48" x14ac:dyDescent="0.2">
      <c r="A179" s="40"/>
      <c r="B179" s="378" t="s">
        <v>146</v>
      </c>
      <c r="C179" s="379"/>
      <c r="D179" s="119">
        <f>SUM(E179:P179)</f>
        <v>0</v>
      </c>
      <c r="E179" s="215"/>
      <c r="F179" s="215"/>
      <c r="G179" s="215"/>
      <c r="H179" s="215"/>
      <c r="I179" s="215"/>
      <c r="J179" s="215"/>
      <c r="K179" s="215"/>
      <c r="L179" s="215"/>
      <c r="M179" s="215"/>
      <c r="N179" s="215"/>
      <c r="O179" s="215"/>
      <c r="P179" s="215"/>
      <c r="Q179" s="216"/>
      <c r="R179" s="217"/>
      <c r="AD179" s="4"/>
      <c r="AE179" s="154"/>
      <c r="AF179" s="4"/>
      <c r="AG179" s="4"/>
      <c r="AH179" s="4"/>
      <c r="AI179" s="4"/>
      <c r="AJ179" s="4"/>
      <c r="AK179" s="4"/>
      <c r="AL179" s="4"/>
      <c r="AM179" s="4"/>
      <c r="AN179" s="4"/>
      <c r="AO179" s="4"/>
      <c r="AP179" s="4"/>
      <c r="AQ179" s="4"/>
      <c r="AR179" s="4"/>
      <c r="AS179" s="4"/>
      <c r="AT179" s="4"/>
      <c r="AU179" s="4"/>
      <c r="AV179" s="4"/>
    </row>
    <row r="180" spans="1:48" x14ac:dyDescent="0.2">
      <c r="A180" s="40"/>
      <c r="B180" s="456" t="s">
        <v>160</v>
      </c>
      <c r="C180" s="457"/>
      <c r="D180" s="119">
        <f t="shared" ref="D180" si="146">SUM(E180:P180)</f>
        <v>0</v>
      </c>
      <c r="E180" s="215"/>
      <c r="F180" s="215"/>
      <c r="G180" s="215"/>
      <c r="H180" s="215"/>
      <c r="I180" s="215"/>
      <c r="J180" s="215"/>
      <c r="K180" s="215"/>
      <c r="L180" s="215"/>
      <c r="M180" s="215"/>
      <c r="N180" s="215"/>
      <c r="O180" s="215"/>
      <c r="P180" s="215"/>
      <c r="Q180" s="216"/>
      <c r="R180" s="217"/>
      <c r="AD180" s="4"/>
      <c r="AE180" s="154"/>
      <c r="AF180" s="4"/>
      <c r="AG180" s="4"/>
      <c r="AH180" s="4"/>
      <c r="AI180" s="4"/>
      <c r="AJ180" s="4"/>
      <c r="AK180" s="4"/>
      <c r="AL180" s="4"/>
      <c r="AM180" s="4"/>
      <c r="AN180" s="4"/>
      <c r="AO180" s="4"/>
      <c r="AP180" s="4"/>
      <c r="AQ180" s="4"/>
      <c r="AR180" s="4"/>
      <c r="AS180" s="4"/>
      <c r="AT180" s="4"/>
      <c r="AU180" s="4"/>
      <c r="AV180" s="4"/>
    </row>
    <row r="181" spans="1:48" x14ac:dyDescent="0.2">
      <c r="A181" s="40"/>
      <c r="B181" s="460" t="s">
        <v>154</v>
      </c>
      <c r="C181" s="461"/>
      <c r="D181" s="119">
        <f t="shared" ref="D181:D184" si="147">SUM(E181:P181)</f>
        <v>0</v>
      </c>
      <c r="E181" s="215"/>
      <c r="F181" s="215"/>
      <c r="G181" s="215"/>
      <c r="H181" s="215"/>
      <c r="I181" s="215"/>
      <c r="J181" s="215"/>
      <c r="K181" s="215"/>
      <c r="L181" s="215"/>
      <c r="M181" s="215"/>
      <c r="N181" s="215"/>
      <c r="O181" s="215"/>
      <c r="P181" s="215"/>
      <c r="Q181" s="216"/>
      <c r="R181" s="217"/>
      <c r="AD181" s="4"/>
      <c r="AE181" s="154"/>
      <c r="AF181" s="4"/>
      <c r="AG181" s="4"/>
      <c r="AH181" s="4"/>
      <c r="AI181" s="4"/>
      <c r="AJ181" s="4"/>
      <c r="AK181" s="4"/>
      <c r="AL181" s="4"/>
      <c r="AM181" s="4"/>
      <c r="AN181" s="4"/>
      <c r="AO181" s="4"/>
      <c r="AP181" s="4"/>
      <c r="AQ181" s="4"/>
      <c r="AR181" s="4"/>
      <c r="AS181" s="4"/>
      <c r="AT181" s="4"/>
      <c r="AU181" s="4"/>
      <c r="AV181" s="4"/>
    </row>
    <row r="182" spans="1:48" x14ac:dyDescent="0.2">
      <c r="A182" s="40"/>
      <c r="B182" s="456"/>
      <c r="C182" s="457"/>
      <c r="D182" s="119">
        <f t="shared" si="147"/>
        <v>0</v>
      </c>
      <c r="E182" s="215"/>
      <c r="F182" s="215"/>
      <c r="G182" s="215"/>
      <c r="H182" s="215"/>
      <c r="I182" s="215"/>
      <c r="J182" s="215"/>
      <c r="K182" s="215"/>
      <c r="L182" s="215"/>
      <c r="M182" s="215"/>
      <c r="N182" s="215"/>
      <c r="O182" s="215"/>
      <c r="P182" s="215"/>
      <c r="Q182" s="216"/>
      <c r="R182" s="217"/>
      <c r="AD182" s="4"/>
      <c r="AE182" s="154"/>
      <c r="AF182" s="4"/>
      <c r="AG182" s="4"/>
      <c r="AH182" s="4"/>
      <c r="AI182" s="4"/>
      <c r="AJ182" s="4"/>
      <c r="AK182" s="4"/>
      <c r="AL182" s="4"/>
      <c r="AM182" s="4"/>
      <c r="AN182" s="4"/>
      <c r="AO182" s="4"/>
      <c r="AP182" s="4"/>
      <c r="AQ182" s="4"/>
      <c r="AR182" s="4"/>
      <c r="AS182" s="4"/>
      <c r="AT182" s="4"/>
      <c r="AU182" s="4"/>
      <c r="AV182" s="4"/>
    </row>
    <row r="183" spans="1:48" x14ac:dyDescent="0.2">
      <c r="A183" s="40"/>
      <c r="B183" s="456"/>
      <c r="C183" s="457"/>
      <c r="D183" s="119">
        <f t="shared" si="147"/>
        <v>0</v>
      </c>
      <c r="E183" s="215"/>
      <c r="F183" s="215"/>
      <c r="G183" s="215"/>
      <c r="H183" s="215"/>
      <c r="I183" s="215"/>
      <c r="J183" s="215"/>
      <c r="K183" s="215"/>
      <c r="L183" s="215"/>
      <c r="M183" s="215"/>
      <c r="N183" s="215"/>
      <c r="O183" s="215"/>
      <c r="P183" s="215"/>
      <c r="Q183" s="216"/>
      <c r="R183" s="217"/>
      <c r="AD183" s="4"/>
      <c r="AE183" s="154"/>
      <c r="AF183" s="4"/>
      <c r="AG183" s="4"/>
      <c r="AH183" s="4"/>
      <c r="AI183" s="4"/>
      <c r="AJ183" s="4"/>
      <c r="AK183" s="4"/>
      <c r="AL183" s="4"/>
      <c r="AM183" s="4"/>
      <c r="AN183" s="4"/>
      <c r="AO183" s="4"/>
      <c r="AP183" s="4"/>
      <c r="AQ183" s="4"/>
      <c r="AR183" s="4"/>
      <c r="AS183" s="4"/>
      <c r="AT183" s="4"/>
      <c r="AU183" s="4"/>
      <c r="AV183" s="4"/>
    </row>
    <row r="184" spans="1:48" ht="13.5" thickBot="1" x14ac:dyDescent="0.25">
      <c r="A184" s="40"/>
      <c r="B184" s="458"/>
      <c r="C184" s="459"/>
      <c r="D184" s="119">
        <f t="shared" si="147"/>
        <v>0</v>
      </c>
      <c r="E184" s="215"/>
      <c r="F184" s="215"/>
      <c r="G184" s="215"/>
      <c r="H184" s="215"/>
      <c r="I184" s="215"/>
      <c r="J184" s="215"/>
      <c r="K184" s="215"/>
      <c r="L184" s="215"/>
      <c r="M184" s="215"/>
      <c r="N184" s="215"/>
      <c r="O184" s="215"/>
      <c r="P184" s="215"/>
      <c r="Q184" s="216"/>
      <c r="R184" s="217"/>
      <c r="AD184" s="4"/>
      <c r="AE184" s="154"/>
      <c r="AF184" s="4"/>
      <c r="AG184" s="4"/>
      <c r="AH184" s="4"/>
      <c r="AI184" s="4"/>
      <c r="AJ184" s="4"/>
      <c r="AK184" s="4"/>
      <c r="AL184" s="4"/>
      <c r="AM184" s="4"/>
      <c r="AN184" s="4"/>
      <c r="AO184" s="4"/>
      <c r="AP184" s="4"/>
      <c r="AQ184" s="4"/>
      <c r="AR184" s="4"/>
      <c r="AS184" s="4"/>
      <c r="AT184" s="4"/>
      <c r="AU184" s="4"/>
      <c r="AV184" s="4"/>
    </row>
    <row r="185" spans="1:48" ht="13.5" thickBot="1" x14ac:dyDescent="0.25">
      <c r="A185" s="40"/>
      <c r="B185" s="373" t="s">
        <v>26</v>
      </c>
      <c r="C185" s="374"/>
      <c r="D185" s="374"/>
      <c r="E185" s="374"/>
      <c r="F185" s="374"/>
      <c r="G185" s="374"/>
      <c r="H185" s="374"/>
      <c r="I185" s="374"/>
      <c r="J185" s="374"/>
      <c r="K185" s="374"/>
      <c r="L185" s="374"/>
      <c r="M185" s="374"/>
      <c r="N185" s="374"/>
      <c r="O185" s="374"/>
      <c r="P185" s="374"/>
      <c r="Q185" s="374"/>
      <c r="R185" s="375"/>
      <c r="AD185" s="4"/>
      <c r="AE185" s="154"/>
      <c r="AF185" s="4"/>
      <c r="AG185" s="4"/>
      <c r="AH185" s="4"/>
      <c r="AI185" s="4"/>
      <c r="AJ185" s="4"/>
      <c r="AK185" s="4"/>
      <c r="AL185" s="4"/>
      <c r="AM185" s="4"/>
      <c r="AN185" s="4"/>
      <c r="AO185" s="4"/>
      <c r="AP185" s="4"/>
      <c r="AQ185" s="4"/>
      <c r="AR185" s="4"/>
      <c r="AS185" s="4"/>
      <c r="AT185" s="4"/>
      <c r="AU185" s="4"/>
      <c r="AV185" s="4"/>
    </row>
    <row r="186" spans="1:48" x14ac:dyDescent="0.2">
      <c r="A186" s="40"/>
      <c r="B186" s="382" t="s">
        <v>163</v>
      </c>
      <c r="C186" s="383"/>
      <c r="D186" s="280">
        <f t="shared" ref="D186:D187" si="148">SUM(E186:P186)</f>
        <v>0</v>
      </c>
      <c r="E186" s="270"/>
      <c r="F186" s="270"/>
      <c r="G186" s="270"/>
      <c r="H186" s="270"/>
      <c r="I186" s="270"/>
      <c r="J186" s="270"/>
      <c r="K186" s="270"/>
      <c r="L186" s="270"/>
      <c r="M186" s="270"/>
      <c r="N186" s="270"/>
      <c r="O186" s="270"/>
      <c r="P186" s="270"/>
      <c r="Q186" s="272"/>
      <c r="R186" s="273"/>
      <c r="W186" s="5"/>
      <c r="AD186" s="4"/>
      <c r="AE186" s="154"/>
      <c r="AF186" s="4"/>
      <c r="AG186" s="4"/>
      <c r="AH186" s="4"/>
      <c r="AI186" s="4"/>
      <c r="AJ186" s="4"/>
      <c r="AK186" s="4"/>
      <c r="AL186" s="4"/>
      <c r="AM186" s="4"/>
      <c r="AN186" s="4"/>
      <c r="AO186" s="4"/>
      <c r="AP186" s="4"/>
      <c r="AQ186" s="4"/>
      <c r="AR186" s="4"/>
      <c r="AS186" s="4"/>
      <c r="AT186" s="4"/>
      <c r="AU186" s="4"/>
      <c r="AV186" s="4"/>
    </row>
    <row r="187" spans="1:48" x14ac:dyDescent="0.2">
      <c r="A187" s="40"/>
      <c r="B187" s="456" t="s">
        <v>22</v>
      </c>
      <c r="C187" s="457"/>
      <c r="D187" s="119">
        <f t="shared" si="148"/>
        <v>0</v>
      </c>
      <c r="E187" s="212"/>
      <c r="F187" s="212"/>
      <c r="G187" s="212"/>
      <c r="H187" s="212"/>
      <c r="I187" s="212"/>
      <c r="J187" s="212"/>
      <c r="K187" s="212"/>
      <c r="L187" s="212"/>
      <c r="M187" s="212"/>
      <c r="N187" s="212"/>
      <c r="O187" s="212"/>
      <c r="P187" s="212"/>
      <c r="Q187" s="216"/>
      <c r="R187" s="217"/>
      <c r="AD187" s="4"/>
      <c r="AE187" s="154"/>
      <c r="AF187" s="4"/>
      <c r="AG187" s="4"/>
      <c r="AH187" s="4"/>
      <c r="AI187" s="4"/>
      <c r="AJ187" s="4"/>
      <c r="AK187" s="4"/>
      <c r="AL187" s="4"/>
      <c r="AM187" s="4"/>
      <c r="AN187" s="4"/>
      <c r="AO187" s="4"/>
      <c r="AP187" s="4"/>
      <c r="AQ187" s="4"/>
      <c r="AR187" s="4"/>
      <c r="AS187" s="4"/>
      <c r="AT187" s="4"/>
      <c r="AU187" s="4"/>
      <c r="AV187" s="4"/>
    </row>
    <row r="188" spans="1:48" x14ac:dyDescent="0.2">
      <c r="A188" s="40"/>
      <c r="B188" s="444" t="s">
        <v>141</v>
      </c>
      <c r="C188" s="445"/>
      <c r="D188" s="118">
        <f t="shared" ref="D188:D192" si="149">SUM(E188:P188)</f>
        <v>0</v>
      </c>
      <c r="E188" s="212"/>
      <c r="F188" s="212"/>
      <c r="G188" s="212"/>
      <c r="H188" s="212"/>
      <c r="I188" s="212"/>
      <c r="J188" s="212"/>
      <c r="K188" s="212"/>
      <c r="L188" s="212"/>
      <c r="M188" s="212"/>
      <c r="N188" s="212"/>
      <c r="O188" s="212"/>
      <c r="P188" s="212"/>
      <c r="Q188" s="216"/>
      <c r="R188" s="217"/>
      <c r="AD188" s="4"/>
      <c r="AE188" s="154"/>
      <c r="AF188" s="4"/>
      <c r="AG188" s="4"/>
      <c r="AH188" s="4"/>
      <c r="AI188" s="4"/>
      <c r="AJ188" s="4"/>
      <c r="AK188" s="4"/>
      <c r="AL188" s="4"/>
      <c r="AM188" s="4"/>
      <c r="AN188" s="4"/>
      <c r="AO188" s="4"/>
      <c r="AP188" s="4"/>
      <c r="AQ188" s="4"/>
      <c r="AR188" s="4"/>
      <c r="AS188" s="4"/>
      <c r="AT188" s="4"/>
      <c r="AU188" s="4"/>
      <c r="AV188" s="4"/>
    </row>
    <row r="189" spans="1:48" x14ac:dyDescent="0.2">
      <c r="A189" s="40"/>
      <c r="B189" s="415" t="s">
        <v>142</v>
      </c>
      <c r="C189" s="416"/>
      <c r="D189" s="119">
        <f t="shared" si="149"/>
        <v>0</v>
      </c>
      <c r="E189" s="212"/>
      <c r="F189" s="212"/>
      <c r="G189" s="212"/>
      <c r="H189" s="212"/>
      <c r="I189" s="212"/>
      <c r="J189" s="212"/>
      <c r="K189" s="212"/>
      <c r="L189" s="212"/>
      <c r="M189" s="212"/>
      <c r="N189" s="212"/>
      <c r="O189" s="212"/>
      <c r="P189" s="212"/>
      <c r="Q189" s="216"/>
      <c r="R189" s="217"/>
      <c r="AD189" s="4"/>
      <c r="AE189" s="154"/>
      <c r="AF189" s="4"/>
      <c r="AG189" s="4"/>
      <c r="AH189" s="4"/>
      <c r="AI189" s="4"/>
      <c r="AJ189" s="4"/>
      <c r="AK189" s="4"/>
      <c r="AL189" s="4"/>
      <c r="AM189" s="4"/>
      <c r="AN189" s="4"/>
      <c r="AO189" s="4"/>
      <c r="AP189" s="4"/>
      <c r="AQ189" s="4"/>
      <c r="AR189" s="4"/>
      <c r="AS189" s="4"/>
      <c r="AT189" s="4"/>
      <c r="AU189" s="4"/>
      <c r="AV189" s="4"/>
    </row>
    <row r="190" spans="1:48" x14ac:dyDescent="0.2">
      <c r="A190" s="40"/>
      <c r="B190" s="415" t="s">
        <v>143</v>
      </c>
      <c r="C190" s="416"/>
      <c r="D190" s="119">
        <f t="shared" si="149"/>
        <v>0</v>
      </c>
      <c r="E190" s="212"/>
      <c r="F190" s="212"/>
      <c r="G190" s="212"/>
      <c r="H190" s="212"/>
      <c r="I190" s="212"/>
      <c r="J190" s="212"/>
      <c r="K190" s="212"/>
      <c r="L190" s="212"/>
      <c r="M190" s="212"/>
      <c r="N190" s="212"/>
      <c r="O190" s="212"/>
      <c r="P190" s="212"/>
      <c r="Q190" s="216"/>
      <c r="R190" s="217"/>
      <c r="AD190" s="4"/>
      <c r="AE190" s="154"/>
      <c r="AF190" s="4"/>
      <c r="AG190" s="4"/>
      <c r="AH190" s="4"/>
      <c r="AI190" s="4"/>
      <c r="AJ190" s="4"/>
      <c r="AK190" s="4"/>
      <c r="AL190" s="4"/>
      <c r="AM190" s="4"/>
      <c r="AN190" s="4"/>
      <c r="AO190" s="4"/>
      <c r="AP190" s="4"/>
      <c r="AQ190" s="4"/>
      <c r="AR190" s="4"/>
      <c r="AS190" s="4"/>
      <c r="AT190" s="4"/>
      <c r="AU190" s="4"/>
      <c r="AV190" s="4"/>
    </row>
    <row r="191" spans="1:48" x14ac:dyDescent="0.2">
      <c r="A191" s="40"/>
      <c r="B191" s="415" t="s">
        <v>144</v>
      </c>
      <c r="C191" s="416"/>
      <c r="D191" s="119">
        <f t="shared" si="149"/>
        <v>0</v>
      </c>
      <c r="E191" s="212"/>
      <c r="F191" s="212"/>
      <c r="G191" s="212"/>
      <c r="H191" s="212"/>
      <c r="I191" s="212"/>
      <c r="J191" s="212"/>
      <c r="K191" s="212"/>
      <c r="L191" s="212"/>
      <c r="M191" s="212"/>
      <c r="N191" s="212"/>
      <c r="O191" s="212"/>
      <c r="P191" s="212"/>
      <c r="Q191" s="216"/>
      <c r="R191" s="217"/>
      <c r="AD191" s="4"/>
      <c r="AE191" s="154"/>
      <c r="AF191" s="4"/>
      <c r="AG191" s="4"/>
      <c r="AH191" s="4"/>
      <c r="AI191" s="4"/>
      <c r="AJ191" s="4"/>
      <c r="AK191" s="4"/>
      <c r="AL191" s="4"/>
      <c r="AM191" s="4"/>
      <c r="AN191" s="4"/>
      <c r="AO191" s="4"/>
      <c r="AP191" s="4"/>
      <c r="AQ191" s="4"/>
      <c r="AR191" s="4"/>
      <c r="AS191" s="4"/>
      <c r="AT191" s="4"/>
      <c r="AU191" s="4"/>
      <c r="AV191" s="4"/>
    </row>
    <row r="192" spans="1:48" x14ac:dyDescent="0.2">
      <c r="A192" s="40"/>
      <c r="B192" s="378" t="s">
        <v>173</v>
      </c>
      <c r="C192" s="379"/>
      <c r="D192" s="119">
        <f t="shared" si="149"/>
        <v>0</v>
      </c>
      <c r="E192" s="212"/>
      <c r="F192" s="212"/>
      <c r="G192" s="212"/>
      <c r="H192" s="212"/>
      <c r="I192" s="212"/>
      <c r="J192" s="212"/>
      <c r="K192" s="212"/>
      <c r="L192" s="212"/>
      <c r="M192" s="212"/>
      <c r="N192" s="212"/>
      <c r="O192" s="212"/>
      <c r="P192" s="212"/>
      <c r="Q192" s="216"/>
      <c r="R192" s="217"/>
      <c r="AD192" s="4"/>
      <c r="AE192" s="154"/>
      <c r="AF192" s="4"/>
      <c r="AG192" s="4"/>
      <c r="AH192" s="4"/>
      <c r="AI192" s="4"/>
      <c r="AJ192" s="4"/>
      <c r="AK192" s="4"/>
      <c r="AL192" s="4"/>
      <c r="AM192" s="4"/>
      <c r="AN192" s="4"/>
      <c r="AO192" s="4"/>
      <c r="AP192" s="4"/>
      <c r="AQ192" s="4"/>
      <c r="AR192" s="4"/>
      <c r="AS192" s="4"/>
      <c r="AT192" s="4"/>
      <c r="AU192" s="4"/>
      <c r="AV192" s="4"/>
    </row>
    <row r="193" spans="1:48" x14ac:dyDescent="0.2">
      <c r="A193" s="40"/>
      <c r="B193" s="378" t="s">
        <v>154</v>
      </c>
      <c r="C193" s="379"/>
      <c r="D193" s="119">
        <f t="shared" ref="D193:D196" si="150">SUM(E193:P193)</f>
        <v>0</v>
      </c>
      <c r="E193" s="212"/>
      <c r="F193" s="212"/>
      <c r="G193" s="212"/>
      <c r="H193" s="212"/>
      <c r="I193" s="212"/>
      <c r="J193" s="212"/>
      <c r="K193" s="212"/>
      <c r="L193" s="212"/>
      <c r="M193" s="212"/>
      <c r="N193" s="212"/>
      <c r="O193" s="212"/>
      <c r="P193" s="212"/>
      <c r="Q193" s="216"/>
      <c r="R193" s="217"/>
      <c r="AD193" s="4"/>
      <c r="AE193" s="154"/>
      <c r="AF193" s="4"/>
      <c r="AG193" s="4"/>
      <c r="AH193" s="4"/>
      <c r="AI193" s="4"/>
      <c r="AJ193" s="4"/>
      <c r="AK193" s="4"/>
      <c r="AL193" s="4"/>
      <c r="AM193" s="4"/>
      <c r="AN193" s="4"/>
      <c r="AO193" s="4"/>
      <c r="AP193" s="4"/>
      <c r="AQ193" s="4"/>
      <c r="AR193" s="4"/>
      <c r="AS193" s="4"/>
      <c r="AT193" s="4"/>
      <c r="AU193" s="4"/>
      <c r="AV193" s="4"/>
    </row>
    <row r="194" spans="1:48" x14ac:dyDescent="0.2">
      <c r="A194" s="40"/>
      <c r="B194" s="378"/>
      <c r="C194" s="379"/>
      <c r="D194" s="119">
        <f t="shared" si="150"/>
        <v>0</v>
      </c>
      <c r="E194" s="212"/>
      <c r="F194" s="212"/>
      <c r="G194" s="212"/>
      <c r="H194" s="212"/>
      <c r="I194" s="212"/>
      <c r="J194" s="212"/>
      <c r="K194" s="212"/>
      <c r="L194" s="212"/>
      <c r="M194" s="212"/>
      <c r="N194" s="212"/>
      <c r="O194" s="212"/>
      <c r="P194" s="212"/>
      <c r="Q194" s="216"/>
      <c r="R194" s="217"/>
      <c r="V194" s="5"/>
      <c r="AD194" s="4"/>
      <c r="AE194" s="154"/>
      <c r="AF194" s="4"/>
      <c r="AG194" s="4"/>
      <c r="AH194" s="4"/>
      <c r="AI194" s="4"/>
      <c r="AJ194" s="4"/>
      <c r="AK194" s="4"/>
      <c r="AL194" s="4"/>
      <c r="AM194" s="4"/>
      <c r="AN194" s="4"/>
      <c r="AO194" s="4"/>
      <c r="AP194" s="4"/>
      <c r="AQ194" s="4"/>
      <c r="AR194" s="4"/>
      <c r="AS194" s="4"/>
      <c r="AT194" s="4"/>
      <c r="AU194" s="4"/>
      <c r="AV194" s="4"/>
    </row>
    <row r="195" spans="1:48" x14ac:dyDescent="0.2">
      <c r="A195" s="40"/>
      <c r="B195" s="378"/>
      <c r="C195" s="379"/>
      <c r="D195" s="119">
        <f t="shared" si="150"/>
        <v>0</v>
      </c>
      <c r="E195" s="212"/>
      <c r="F195" s="212"/>
      <c r="G195" s="212"/>
      <c r="H195" s="212"/>
      <c r="I195" s="212"/>
      <c r="J195" s="212"/>
      <c r="K195" s="212"/>
      <c r="L195" s="212"/>
      <c r="M195" s="212"/>
      <c r="N195" s="212"/>
      <c r="O195" s="212"/>
      <c r="P195" s="212"/>
      <c r="Q195" s="216"/>
      <c r="R195" s="217"/>
      <c r="AD195" s="4"/>
      <c r="AE195" s="154"/>
      <c r="AF195" s="4"/>
      <c r="AG195" s="4"/>
      <c r="AH195" s="4"/>
      <c r="AI195" s="4"/>
      <c r="AJ195" s="4"/>
      <c r="AK195" s="4"/>
      <c r="AL195" s="4"/>
      <c r="AM195" s="4"/>
      <c r="AN195" s="4"/>
      <c r="AO195" s="4"/>
      <c r="AP195" s="4"/>
      <c r="AQ195" s="4"/>
      <c r="AR195" s="4"/>
      <c r="AS195" s="4"/>
      <c r="AT195" s="4"/>
      <c r="AU195" s="4"/>
      <c r="AV195" s="4"/>
    </row>
    <row r="196" spans="1:48" ht="13.5" thickBot="1" x14ac:dyDescent="0.25">
      <c r="A196" s="40"/>
      <c r="B196" s="380"/>
      <c r="C196" s="381"/>
      <c r="D196" s="340">
        <f t="shared" si="150"/>
        <v>0</v>
      </c>
      <c r="E196" s="277"/>
      <c r="F196" s="277"/>
      <c r="G196" s="277"/>
      <c r="H196" s="277"/>
      <c r="I196" s="277"/>
      <c r="J196" s="277"/>
      <c r="K196" s="277"/>
      <c r="L196" s="277"/>
      <c r="M196" s="277"/>
      <c r="N196" s="277"/>
      <c r="O196" s="277"/>
      <c r="P196" s="277"/>
      <c r="Q196" s="278"/>
      <c r="R196" s="279"/>
      <c r="AD196" s="4"/>
      <c r="AE196" s="154"/>
      <c r="AF196" s="4"/>
      <c r="AG196" s="4"/>
      <c r="AH196" s="4"/>
      <c r="AI196" s="4"/>
      <c r="AJ196" s="4"/>
      <c r="AK196" s="4"/>
      <c r="AL196" s="4"/>
      <c r="AM196" s="4"/>
      <c r="AN196" s="4"/>
      <c r="AO196" s="4"/>
      <c r="AP196" s="4"/>
      <c r="AQ196" s="4"/>
      <c r="AR196" s="4"/>
      <c r="AS196" s="4"/>
      <c r="AT196" s="4"/>
      <c r="AU196" s="4"/>
      <c r="AV196" s="4"/>
    </row>
    <row r="197" spans="1:48" ht="13.5" thickBot="1" x14ac:dyDescent="0.25">
      <c r="A197" s="40"/>
      <c r="B197" s="171" t="s">
        <v>27</v>
      </c>
      <c r="C197" s="172"/>
      <c r="D197" s="371"/>
      <c r="E197" s="371"/>
      <c r="F197" s="371"/>
      <c r="G197" s="371"/>
      <c r="H197" s="371"/>
      <c r="I197" s="371"/>
      <c r="J197" s="371"/>
      <c r="K197" s="371"/>
      <c r="L197" s="371"/>
      <c r="M197" s="371"/>
      <c r="N197" s="371"/>
      <c r="O197" s="371"/>
      <c r="P197" s="371"/>
      <c r="Q197" s="371"/>
      <c r="R197" s="372"/>
      <c r="AD197" s="4"/>
      <c r="AE197" s="154"/>
      <c r="AF197" s="4"/>
      <c r="AG197" s="4"/>
      <c r="AH197" s="4"/>
      <c r="AI197" s="4"/>
      <c r="AJ197" s="4"/>
      <c r="AK197" s="4"/>
      <c r="AL197" s="4"/>
      <c r="AM197" s="4"/>
      <c r="AN197" s="4"/>
      <c r="AO197" s="4"/>
      <c r="AP197" s="4"/>
      <c r="AQ197" s="4"/>
      <c r="AR197" s="4"/>
      <c r="AS197" s="4"/>
      <c r="AT197" s="4"/>
      <c r="AU197" s="4"/>
      <c r="AV197" s="4"/>
    </row>
    <row r="198" spans="1:48" x14ac:dyDescent="0.2">
      <c r="A198" s="40"/>
      <c r="B198" s="444" t="s">
        <v>28</v>
      </c>
      <c r="C198" s="445"/>
      <c r="D198" s="118">
        <f t="shared" ref="D198:D202" si="151">SUM(E198:P198)</f>
        <v>0</v>
      </c>
      <c r="E198" s="212"/>
      <c r="F198" s="212"/>
      <c r="G198" s="212"/>
      <c r="H198" s="212"/>
      <c r="I198" s="212"/>
      <c r="J198" s="212"/>
      <c r="K198" s="212"/>
      <c r="L198" s="212"/>
      <c r="M198" s="212"/>
      <c r="N198" s="212"/>
      <c r="O198" s="212"/>
      <c r="P198" s="212"/>
      <c r="Q198" s="213"/>
      <c r="R198" s="214"/>
      <c r="AD198" s="4"/>
      <c r="AE198" s="154"/>
      <c r="AF198" s="4"/>
      <c r="AG198" s="4"/>
      <c r="AH198" s="4"/>
      <c r="AI198" s="4"/>
      <c r="AJ198" s="4"/>
      <c r="AK198" s="4"/>
      <c r="AL198" s="4"/>
      <c r="AM198" s="4"/>
      <c r="AN198" s="4"/>
      <c r="AO198" s="4"/>
      <c r="AP198" s="4"/>
      <c r="AQ198" s="4"/>
      <c r="AR198" s="4"/>
      <c r="AS198" s="4"/>
      <c r="AT198" s="4"/>
      <c r="AU198" s="4"/>
      <c r="AV198" s="4"/>
    </row>
    <row r="199" spans="1:48" x14ac:dyDescent="0.2">
      <c r="A199" s="40"/>
      <c r="B199" s="378" t="s">
        <v>166</v>
      </c>
      <c r="C199" s="379"/>
      <c r="D199" s="119">
        <f t="shared" si="151"/>
        <v>0</v>
      </c>
      <c r="E199" s="215"/>
      <c r="F199" s="215"/>
      <c r="G199" s="215"/>
      <c r="H199" s="215"/>
      <c r="I199" s="215"/>
      <c r="J199" s="215"/>
      <c r="K199" s="215"/>
      <c r="L199" s="215"/>
      <c r="M199" s="215"/>
      <c r="N199" s="215"/>
      <c r="O199" s="215"/>
      <c r="P199" s="215"/>
      <c r="Q199" s="216"/>
      <c r="R199" s="214"/>
      <c r="AD199" s="4"/>
      <c r="AE199" s="154"/>
      <c r="AF199" s="4"/>
      <c r="AG199" s="4"/>
      <c r="AH199" s="4"/>
      <c r="AI199" s="4"/>
      <c r="AJ199" s="4"/>
      <c r="AK199" s="4"/>
      <c r="AL199" s="4"/>
      <c r="AM199" s="4"/>
      <c r="AN199" s="4"/>
      <c r="AO199" s="4"/>
      <c r="AP199" s="4"/>
      <c r="AQ199" s="4"/>
      <c r="AR199" s="4"/>
      <c r="AS199" s="4"/>
      <c r="AT199" s="4"/>
      <c r="AU199" s="4"/>
      <c r="AV199" s="4"/>
    </row>
    <row r="200" spans="1:48" x14ac:dyDescent="0.2">
      <c r="A200" s="40"/>
      <c r="B200" s="378" t="s">
        <v>165</v>
      </c>
      <c r="C200" s="379"/>
      <c r="D200" s="119">
        <f t="shared" si="151"/>
        <v>0</v>
      </c>
      <c r="E200" s="215"/>
      <c r="F200" s="215"/>
      <c r="G200" s="215"/>
      <c r="H200" s="215"/>
      <c r="I200" s="215"/>
      <c r="J200" s="215"/>
      <c r="K200" s="215"/>
      <c r="L200" s="215"/>
      <c r="M200" s="215"/>
      <c r="N200" s="215"/>
      <c r="O200" s="215"/>
      <c r="P200" s="215"/>
      <c r="Q200" s="216"/>
      <c r="R200" s="214"/>
      <c r="U200" s="5"/>
      <c r="AD200" s="4"/>
      <c r="AE200" s="154"/>
      <c r="AF200" s="4"/>
      <c r="AG200" s="4"/>
      <c r="AH200" s="4"/>
      <c r="AI200" s="4"/>
      <c r="AJ200" s="4"/>
      <c r="AK200" s="4"/>
      <c r="AL200" s="4"/>
      <c r="AM200" s="4"/>
      <c r="AN200" s="4"/>
      <c r="AO200" s="4"/>
      <c r="AP200" s="4"/>
      <c r="AQ200" s="4"/>
      <c r="AR200" s="4"/>
      <c r="AS200" s="4"/>
      <c r="AT200" s="4"/>
      <c r="AU200" s="4"/>
      <c r="AV200" s="4"/>
    </row>
    <row r="201" spans="1:48" x14ac:dyDescent="0.2">
      <c r="A201" s="40"/>
      <c r="B201" s="378" t="s">
        <v>29</v>
      </c>
      <c r="C201" s="379"/>
      <c r="D201" s="119">
        <f t="shared" si="151"/>
        <v>0</v>
      </c>
      <c r="E201" s="215"/>
      <c r="F201" s="215"/>
      <c r="G201" s="215"/>
      <c r="H201" s="215"/>
      <c r="I201" s="215"/>
      <c r="J201" s="215"/>
      <c r="K201" s="215"/>
      <c r="L201" s="215"/>
      <c r="M201" s="215"/>
      <c r="N201" s="215"/>
      <c r="O201" s="215"/>
      <c r="P201" s="215"/>
      <c r="Q201" s="216"/>
      <c r="R201" s="214"/>
      <c r="AD201" s="4"/>
      <c r="AE201" s="154"/>
      <c r="AF201" s="4"/>
      <c r="AG201" s="4"/>
      <c r="AH201" s="4"/>
      <c r="AI201" s="4"/>
      <c r="AJ201" s="4"/>
      <c r="AK201" s="4"/>
      <c r="AL201" s="4"/>
      <c r="AM201" s="4"/>
      <c r="AN201" s="4"/>
      <c r="AO201" s="4"/>
      <c r="AP201" s="4"/>
      <c r="AQ201" s="4"/>
      <c r="AR201" s="4"/>
      <c r="AS201" s="4"/>
      <c r="AT201" s="4"/>
      <c r="AU201" s="4"/>
      <c r="AV201" s="4"/>
    </row>
    <row r="202" spans="1:48" x14ac:dyDescent="0.2">
      <c r="A202" s="40"/>
      <c r="B202" s="378" t="s">
        <v>154</v>
      </c>
      <c r="C202" s="379"/>
      <c r="D202" s="119">
        <f t="shared" si="151"/>
        <v>0</v>
      </c>
      <c r="E202" s="215"/>
      <c r="F202" s="215"/>
      <c r="G202" s="215"/>
      <c r="H202" s="215"/>
      <c r="I202" s="215"/>
      <c r="J202" s="215"/>
      <c r="K202" s="215"/>
      <c r="L202" s="215"/>
      <c r="M202" s="215"/>
      <c r="N202" s="215"/>
      <c r="O202" s="215"/>
      <c r="P202" s="215"/>
      <c r="Q202" s="216"/>
      <c r="R202" s="214"/>
      <c r="AD202" s="29"/>
      <c r="AE202" s="152"/>
      <c r="AF202" s="29"/>
      <c r="AG202" s="29"/>
      <c r="AH202" s="29"/>
      <c r="AI202" s="29"/>
      <c r="AJ202" s="29"/>
      <c r="AK202" s="29"/>
      <c r="AL202" s="29"/>
      <c r="AM202" s="29"/>
      <c r="AN202" s="29"/>
      <c r="AO202" s="29"/>
      <c r="AP202" s="29"/>
      <c r="AQ202" s="29"/>
      <c r="AR202" s="29"/>
      <c r="AS202" s="29"/>
      <c r="AT202" s="29"/>
      <c r="AU202" s="29"/>
      <c r="AV202" s="29"/>
    </row>
    <row r="203" spans="1:48" x14ac:dyDescent="0.2">
      <c r="A203" s="40"/>
      <c r="B203" s="456"/>
      <c r="C203" s="457"/>
      <c r="D203" s="119">
        <f>SUM(E203:P203)</f>
        <v>0</v>
      </c>
      <c r="E203" s="215"/>
      <c r="F203" s="215"/>
      <c r="G203" s="215"/>
      <c r="H203" s="215"/>
      <c r="I203" s="215"/>
      <c r="J203" s="215"/>
      <c r="K203" s="215"/>
      <c r="L203" s="215"/>
      <c r="M203" s="215"/>
      <c r="N203" s="215"/>
      <c r="O203" s="215"/>
      <c r="P203" s="215"/>
      <c r="Q203" s="216"/>
      <c r="R203" s="214"/>
      <c r="AD203" s="29"/>
      <c r="AE203" s="152"/>
      <c r="AF203" s="29"/>
      <c r="AG203" s="29"/>
      <c r="AH203" s="78"/>
      <c r="AI203" s="78"/>
      <c r="AJ203" s="78"/>
      <c r="AK203" s="78"/>
      <c r="AL203" s="78"/>
      <c r="AM203" s="78"/>
      <c r="AN203" s="78"/>
      <c r="AO203" s="78"/>
      <c r="AP203" s="78"/>
      <c r="AQ203" s="78"/>
      <c r="AR203" s="78"/>
      <c r="AS203" s="78"/>
      <c r="AT203" s="29"/>
      <c r="AU203" s="29"/>
      <c r="AV203" s="29"/>
    </row>
    <row r="204" spans="1:48" x14ac:dyDescent="0.2">
      <c r="A204" s="40"/>
      <c r="B204" s="456"/>
      <c r="C204" s="457"/>
      <c r="D204" s="119">
        <f t="shared" ref="D204:D205" si="152">SUM(E204:P204)</f>
        <v>0</v>
      </c>
      <c r="E204" s="215"/>
      <c r="F204" s="215"/>
      <c r="G204" s="215"/>
      <c r="H204" s="215"/>
      <c r="I204" s="215"/>
      <c r="J204" s="215"/>
      <c r="K204" s="215"/>
      <c r="L204" s="215"/>
      <c r="M204" s="215"/>
      <c r="N204" s="215"/>
      <c r="O204" s="215"/>
      <c r="P204" s="215"/>
      <c r="Q204" s="216"/>
      <c r="R204" s="214"/>
      <c r="AD204" s="29"/>
      <c r="AE204" s="152"/>
      <c r="AF204" s="29"/>
      <c r="AG204" s="29"/>
      <c r="AH204" s="29"/>
      <c r="AI204" s="29"/>
      <c r="AJ204" s="29"/>
      <c r="AK204" s="29"/>
      <c r="AL204" s="29"/>
      <c r="AM204" s="29"/>
      <c r="AN204" s="29"/>
      <c r="AO204" s="29"/>
      <c r="AP204" s="29"/>
      <c r="AQ204" s="29"/>
      <c r="AR204" s="29"/>
      <c r="AS204" s="29"/>
      <c r="AT204" s="29"/>
      <c r="AU204" s="29"/>
      <c r="AV204" s="29"/>
    </row>
    <row r="205" spans="1:48" ht="13.5" thickBot="1" x14ac:dyDescent="0.25">
      <c r="A205" s="40"/>
      <c r="B205" s="458"/>
      <c r="C205" s="459"/>
      <c r="D205" s="119">
        <f t="shared" si="152"/>
        <v>0</v>
      </c>
      <c r="E205" s="218"/>
      <c r="F205" s="218"/>
      <c r="G205" s="218"/>
      <c r="H205" s="218"/>
      <c r="I205" s="218"/>
      <c r="J205" s="218"/>
      <c r="K205" s="218"/>
      <c r="L205" s="218"/>
      <c r="M205" s="218"/>
      <c r="N205" s="218"/>
      <c r="O205" s="218"/>
      <c r="P205" s="218"/>
      <c r="Q205" s="219"/>
      <c r="R205" s="220"/>
      <c r="W205" s="5"/>
      <c r="AD205" s="29"/>
      <c r="AE205" s="152"/>
      <c r="AF205" s="29"/>
      <c r="AG205" s="29"/>
      <c r="AH205" s="29"/>
      <c r="AI205" s="29"/>
      <c r="AJ205" s="29"/>
      <c r="AK205" s="29"/>
      <c r="AL205" s="29"/>
      <c r="AM205" s="29"/>
      <c r="AN205" s="29"/>
      <c r="AO205" s="29"/>
      <c r="AP205" s="29"/>
      <c r="AQ205" s="29"/>
      <c r="AR205" s="29"/>
      <c r="AS205" s="29"/>
      <c r="AT205" s="29"/>
      <c r="AU205" s="29"/>
      <c r="AV205" s="29"/>
    </row>
    <row r="206" spans="1:48" ht="13.5" thickBot="1" x14ac:dyDescent="0.25">
      <c r="A206" s="40"/>
      <c r="B206" s="423" t="s">
        <v>115</v>
      </c>
      <c r="C206" s="424"/>
      <c r="D206" s="424"/>
      <c r="E206" s="424"/>
      <c r="F206" s="424"/>
      <c r="G206" s="424"/>
      <c r="H206" s="424"/>
      <c r="I206" s="424"/>
      <c r="J206" s="424"/>
      <c r="K206" s="424"/>
      <c r="L206" s="424"/>
      <c r="M206" s="424"/>
      <c r="N206" s="424"/>
      <c r="O206" s="424"/>
      <c r="P206" s="424"/>
      <c r="Q206" s="424"/>
      <c r="R206" s="425"/>
      <c r="AD206" s="29"/>
      <c r="AE206" s="152"/>
      <c r="AF206" s="29"/>
      <c r="AG206" s="29"/>
      <c r="AH206" s="29"/>
      <c r="AI206" s="29"/>
      <c r="AJ206" s="29"/>
      <c r="AK206" s="29"/>
      <c r="AL206" s="29"/>
      <c r="AM206" s="29"/>
      <c r="AN206" s="29"/>
      <c r="AO206" s="29"/>
      <c r="AP206" s="29"/>
      <c r="AQ206" s="29"/>
      <c r="AR206" s="29"/>
      <c r="AS206" s="29"/>
      <c r="AT206" s="29"/>
      <c r="AU206" s="29"/>
      <c r="AV206" s="29"/>
    </row>
    <row r="207" spans="1:48" x14ac:dyDescent="0.2">
      <c r="A207" s="40"/>
      <c r="B207" s="382" t="s">
        <v>178</v>
      </c>
      <c r="C207" s="383"/>
      <c r="D207" s="280">
        <f t="shared" ref="D207:D213" si="153">SUM(E207:P207)</f>
        <v>0</v>
      </c>
      <c r="E207" s="270"/>
      <c r="F207" s="270"/>
      <c r="G207" s="270"/>
      <c r="H207" s="270"/>
      <c r="I207" s="270"/>
      <c r="J207" s="270"/>
      <c r="K207" s="270"/>
      <c r="L207" s="270"/>
      <c r="M207" s="270"/>
      <c r="N207" s="270"/>
      <c r="O207" s="270"/>
      <c r="P207" s="270"/>
      <c r="Q207" s="272"/>
      <c r="R207" s="273"/>
      <c r="AD207" s="29"/>
      <c r="AE207" s="152"/>
      <c r="AF207" s="29"/>
      <c r="AG207" s="29"/>
      <c r="AH207" s="29"/>
      <c r="AI207" s="29"/>
      <c r="AJ207" s="29"/>
      <c r="AK207" s="29"/>
      <c r="AL207" s="29"/>
      <c r="AM207" s="29"/>
      <c r="AN207" s="29"/>
      <c r="AO207" s="29"/>
      <c r="AP207" s="29"/>
      <c r="AQ207" s="29"/>
      <c r="AR207" s="29"/>
      <c r="AS207" s="29"/>
      <c r="AT207" s="29"/>
      <c r="AU207" s="29"/>
      <c r="AV207" s="29"/>
    </row>
    <row r="208" spans="1:48" x14ac:dyDescent="0.2">
      <c r="A208" s="40"/>
      <c r="B208" s="378" t="s">
        <v>174</v>
      </c>
      <c r="C208" s="379"/>
      <c r="D208" s="119">
        <f t="shared" si="153"/>
        <v>0</v>
      </c>
      <c r="E208" s="215"/>
      <c r="F208" s="215"/>
      <c r="G208" s="215"/>
      <c r="H208" s="215"/>
      <c r="I208" s="215"/>
      <c r="J208" s="215"/>
      <c r="K208" s="215"/>
      <c r="L208" s="215"/>
      <c r="M208" s="215"/>
      <c r="N208" s="215"/>
      <c r="O208" s="215"/>
      <c r="P208" s="215"/>
      <c r="Q208" s="216"/>
      <c r="R208" s="217"/>
      <c r="AD208" s="29"/>
      <c r="AE208" s="152"/>
      <c r="AF208" s="29"/>
      <c r="AG208" s="29"/>
      <c r="AH208" s="29"/>
      <c r="AI208" s="29"/>
      <c r="AJ208" s="29"/>
      <c r="AK208" s="29"/>
      <c r="AL208" s="29"/>
      <c r="AM208" s="29"/>
      <c r="AN208" s="29"/>
      <c r="AO208" s="29"/>
      <c r="AP208" s="29"/>
      <c r="AQ208" s="29"/>
      <c r="AR208" s="29"/>
      <c r="AS208" s="29"/>
      <c r="AT208" s="29"/>
      <c r="AU208" s="29"/>
      <c r="AV208" s="29"/>
    </row>
    <row r="209" spans="1:56" x14ac:dyDescent="0.2">
      <c r="A209" s="40"/>
      <c r="B209" s="378" t="s">
        <v>30</v>
      </c>
      <c r="C209" s="379"/>
      <c r="D209" s="119">
        <f t="shared" si="153"/>
        <v>0</v>
      </c>
      <c r="E209" s="215"/>
      <c r="F209" s="215"/>
      <c r="G209" s="215"/>
      <c r="H209" s="215"/>
      <c r="I209" s="215"/>
      <c r="J209" s="215"/>
      <c r="K209" s="215"/>
      <c r="L209" s="215"/>
      <c r="M209" s="215"/>
      <c r="N209" s="215"/>
      <c r="O209" s="215"/>
      <c r="P209" s="215"/>
      <c r="Q209" s="216"/>
      <c r="R209" s="217"/>
      <c r="AD209" s="29"/>
      <c r="AE209" s="152"/>
      <c r="AF209" s="29"/>
      <c r="AG209" s="29"/>
      <c r="AH209" s="29"/>
      <c r="AI209" s="29"/>
      <c r="AJ209" s="29"/>
      <c r="AK209" s="29"/>
      <c r="AL209" s="29"/>
      <c r="AM209" s="29"/>
      <c r="AN209" s="29"/>
      <c r="AO209" s="29"/>
      <c r="AP209" s="29"/>
      <c r="AQ209" s="29"/>
      <c r="AR209" s="29"/>
      <c r="AS209" s="29"/>
      <c r="AT209" s="29"/>
      <c r="AU209" s="29"/>
      <c r="AV209" s="29"/>
    </row>
    <row r="210" spans="1:56" x14ac:dyDescent="0.2">
      <c r="A210" s="40"/>
      <c r="B210" s="378" t="s">
        <v>154</v>
      </c>
      <c r="C210" s="379"/>
      <c r="D210" s="119">
        <f t="shared" si="153"/>
        <v>0</v>
      </c>
      <c r="E210" s="215"/>
      <c r="F210" s="215"/>
      <c r="G210" s="215"/>
      <c r="H210" s="215"/>
      <c r="I210" s="215"/>
      <c r="J210" s="215"/>
      <c r="K210" s="215"/>
      <c r="L210" s="215"/>
      <c r="M210" s="215"/>
      <c r="N210" s="215"/>
      <c r="O210" s="215"/>
      <c r="P210" s="215"/>
      <c r="Q210" s="216"/>
      <c r="R210" s="217"/>
      <c r="AD210" s="29"/>
      <c r="AE210" s="152"/>
      <c r="AF210" s="29"/>
      <c r="AG210" s="29"/>
      <c r="AH210" s="29"/>
      <c r="AI210" s="29"/>
      <c r="AJ210" s="29"/>
      <c r="AK210" s="29"/>
      <c r="AL210" s="29"/>
      <c r="AM210" s="29"/>
      <c r="AN210" s="29"/>
      <c r="AO210" s="29"/>
      <c r="AP210" s="29"/>
      <c r="AQ210" s="29"/>
      <c r="AR210" s="29"/>
      <c r="AS210" s="29"/>
      <c r="AT210" s="29"/>
      <c r="AU210" s="29"/>
      <c r="AV210" s="29"/>
    </row>
    <row r="211" spans="1:56" x14ac:dyDescent="0.2">
      <c r="A211" s="40"/>
      <c r="B211" s="378"/>
      <c r="C211" s="379"/>
      <c r="D211" s="119">
        <f t="shared" si="153"/>
        <v>0</v>
      </c>
      <c r="E211" s="215"/>
      <c r="F211" s="215"/>
      <c r="G211" s="215"/>
      <c r="H211" s="215"/>
      <c r="I211" s="215"/>
      <c r="J211" s="215"/>
      <c r="K211" s="215"/>
      <c r="L211" s="215"/>
      <c r="M211" s="215"/>
      <c r="N211" s="215"/>
      <c r="O211" s="215"/>
      <c r="P211" s="215"/>
      <c r="Q211" s="216"/>
      <c r="R211" s="217"/>
      <c r="AD211" s="29"/>
      <c r="AE211" s="152"/>
      <c r="AF211" s="29"/>
      <c r="AG211" s="29"/>
      <c r="AH211" s="29"/>
      <c r="AI211" s="29"/>
      <c r="AJ211" s="29"/>
      <c r="AK211" s="29"/>
      <c r="AL211" s="29"/>
      <c r="AM211" s="29"/>
      <c r="AN211" s="29"/>
      <c r="AO211" s="29"/>
      <c r="AP211" s="29"/>
      <c r="AQ211" s="29"/>
      <c r="AR211" s="29"/>
      <c r="AS211" s="29"/>
      <c r="AT211" s="29"/>
      <c r="AU211" s="29"/>
      <c r="AV211" s="29"/>
    </row>
    <row r="212" spans="1:56" x14ac:dyDescent="0.2">
      <c r="A212" s="40"/>
      <c r="B212" s="378"/>
      <c r="C212" s="379"/>
      <c r="D212" s="119">
        <f t="shared" si="153"/>
        <v>0</v>
      </c>
      <c r="E212" s="215"/>
      <c r="F212" s="215"/>
      <c r="G212" s="215"/>
      <c r="H212" s="215"/>
      <c r="I212" s="215"/>
      <c r="J212" s="215"/>
      <c r="K212" s="215"/>
      <c r="L212" s="215"/>
      <c r="M212" s="215"/>
      <c r="N212" s="215"/>
      <c r="O212" s="215"/>
      <c r="P212" s="215"/>
      <c r="Q212" s="216"/>
      <c r="R212" s="217"/>
      <c r="AD212" s="29"/>
      <c r="AE212" s="152"/>
      <c r="AF212" s="29"/>
      <c r="AG212" s="29"/>
      <c r="AH212" s="29"/>
      <c r="AI212" s="29"/>
      <c r="AJ212" s="29"/>
      <c r="AK212" s="29"/>
      <c r="AL212" s="29"/>
      <c r="AM212" s="29"/>
      <c r="AN212" s="29"/>
      <c r="AO212" s="29"/>
      <c r="AP212" s="29"/>
      <c r="AQ212" s="29"/>
      <c r="AR212" s="29"/>
      <c r="AS212" s="29"/>
      <c r="AT212" s="29"/>
      <c r="AU212" s="29"/>
      <c r="AV212" s="29"/>
    </row>
    <row r="213" spans="1:56" ht="13.5" thickBot="1" x14ac:dyDescent="0.25">
      <c r="A213" s="40"/>
      <c r="B213" s="376"/>
      <c r="C213" s="377"/>
      <c r="D213" s="281">
        <f t="shared" si="153"/>
        <v>0</v>
      </c>
      <c r="E213" s="218"/>
      <c r="F213" s="218"/>
      <c r="G213" s="218"/>
      <c r="H213" s="218"/>
      <c r="I213" s="218"/>
      <c r="J213" s="218"/>
      <c r="K213" s="218"/>
      <c r="L213" s="218"/>
      <c r="M213" s="218"/>
      <c r="N213" s="218"/>
      <c r="O213" s="218"/>
      <c r="P213" s="218"/>
      <c r="Q213" s="219"/>
      <c r="R213" s="220"/>
      <c r="AD213" s="29"/>
      <c r="AE213" s="152"/>
      <c r="AF213" s="29"/>
      <c r="AG213" s="29"/>
      <c r="AH213" s="29"/>
      <c r="AI213" s="29"/>
      <c r="AJ213" s="29"/>
      <c r="AK213" s="29"/>
      <c r="AL213" s="29"/>
      <c r="AM213" s="29"/>
      <c r="AN213" s="29"/>
      <c r="AO213" s="29"/>
      <c r="AP213" s="29"/>
      <c r="AQ213" s="29"/>
      <c r="AR213" s="29"/>
      <c r="AS213" s="29"/>
      <c r="AT213" s="29"/>
      <c r="AU213" s="29"/>
      <c r="AV213" s="29"/>
    </row>
    <row r="214" spans="1:56" ht="13.5" thickBot="1" x14ac:dyDescent="0.25">
      <c r="A214" s="40"/>
      <c r="B214" s="282" t="s">
        <v>3</v>
      </c>
      <c r="C214" s="283"/>
      <c r="D214" s="284">
        <f t="shared" ref="D214:R214" si="154">SUM(D172:D213)</f>
        <v>0</v>
      </c>
      <c r="E214" s="285">
        <f>SUM(E172:E213)</f>
        <v>0</v>
      </c>
      <c r="F214" s="285">
        <f>SUM(F172:F213)</f>
        <v>0</v>
      </c>
      <c r="G214" s="285">
        <f t="shared" si="154"/>
        <v>0</v>
      </c>
      <c r="H214" s="285">
        <f t="shared" si="154"/>
        <v>0</v>
      </c>
      <c r="I214" s="285">
        <f t="shared" si="154"/>
        <v>0</v>
      </c>
      <c r="J214" s="285">
        <f t="shared" si="154"/>
        <v>0</v>
      </c>
      <c r="K214" s="285">
        <f t="shared" si="154"/>
        <v>0</v>
      </c>
      <c r="L214" s="285">
        <f t="shared" si="154"/>
        <v>0</v>
      </c>
      <c r="M214" s="285">
        <f t="shared" si="154"/>
        <v>0</v>
      </c>
      <c r="N214" s="285">
        <f t="shared" si="154"/>
        <v>0</v>
      </c>
      <c r="O214" s="285">
        <f t="shared" si="154"/>
        <v>0</v>
      </c>
      <c r="P214" s="285">
        <f t="shared" si="154"/>
        <v>0</v>
      </c>
      <c r="Q214" s="285">
        <f t="shared" si="154"/>
        <v>0</v>
      </c>
      <c r="R214" s="286">
        <f t="shared" si="154"/>
        <v>0</v>
      </c>
      <c r="AD214" s="29"/>
      <c r="AE214" s="152"/>
      <c r="AF214" s="29"/>
      <c r="AG214" s="29"/>
      <c r="AH214" s="29"/>
      <c r="AI214" s="29"/>
      <c r="AJ214" s="29"/>
      <c r="AK214" s="29"/>
      <c r="AL214" s="29"/>
      <c r="AM214" s="29"/>
      <c r="AN214" s="29"/>
      <c r="AO214" s="29"/>
      <c r="AP214" s="29"/>
      <c r="AQ214" s="29"/>
      <c r="AR214" s="29"/>
      <c r="AS214" s="29"/>
      <c r="AT214" s="29"/>
      <c r="AU214" s="29"/>
      <c r="AV214" s="29"/>
    </row>
    <row r="215" spans="1:56" x14ac:dyDescent="0.2">
      <c r="A215" s="43"/>
      <c r="B215" s="43"/>
      <c r="C215" s="43"/>
      <c r="D215" s="43"/>
      <c r="E215" s="48"/>
      <c r="F215" s="48"/>
      <c r="G215" s="48"/>
      <c r="H215" s="48"/>
      <c r="I215" s="48"/>
      <c r="J215" s="48"/>
      <c r="K215" s="48"/>
      <c r="L215" s="48"/>
      <c r="M215" s="48"/>
      <c r="N215" s="48"/>
      <c r="O215" s="48"/>
      <c r="P215" s="48"/>
      <c r="Q215" s="43"/>
      <c r="R215" s="43"/>
      <c r="S215" s="5"/>
      <c r="T215" s="5"/>
      <c r="U215" s="5"/>
      <c r="V215" s="5"/>
      <c r="W215" s="5"/>
      <c r="X215" s="5"/>
      <c r="Y215" s="5"/>
      <c r="Z215" s="5"/>
      <c r="AA215" s="5"/>
      <c r="AB215" s="5"/>
      <c r="AC215" s="5"/>
      <c r="AD215" s="29"/>
      <c r="AE215" s="152"/>
      <c r="AF215" s="29"/>
      <c r="AG215" s="29"/>
      <c r="AH215" s="29"/>
      <c r="AI215" s="29"/>
      <c r="AJ215" s="29"/>
      <c r="AK215" s="29"/>
      <c r="AL215" s="29"/>
      <c r="AM215" s="29"/>
      <c r="AN215" s="29"/>
      <c r="AO215" s="29"/>
      <c r="AP215" s="29"/>
      <c r="AQ215" s="29"/>
      <c r="AR215" s="29"/>
      <c r="AS215" s="29"/>
      <c r="AT215" s="29"/>
      <c r="AU215" s="29"/>
      <c r="AV215" s="29"/>
      <c r="AW215" s="5"/>
      <c r="AX215" s="5"/>
      <c r="AY215" s="5"/>
      <c r="AZ215" s="5"/>
      <c r="BA215" s="5"/>
      <c r="BB215" s="5"/>
      <c r="BC215" s="5"/>
      <c r="BD215" s="5"/>
    </row>
    <row r="216" spans="1:56" s="5" customFormat="1" x14ac:dyDescent="0.2">
      <c r="A216" s="40"/>
      <c r="B216" s="51"/>
      <c r="C216" s="51"/>
      <c r="D216" s="51"/>
      <c r="E216" s="53"/>
      <c r="F216" s="53"/>
      <c r="G216" s="53"/>
      <c r="H216" s="53"/>
      <c r="I216" s="53"/>
      <c r="J216" s="53"/>
      <c r="K216" s="53"/>
      <c r="L216" s="53"/>
      <c r="M216" s="53"/>
      <c r="N216" s="53"/>
      <c r="O216" s="53"/>
      <c r="P216" s="53"/>
      <c r="Q216" s="51"/>
      <c r="R216" s="51"/>
      <c r="S216" s="2"/>
      <c r="T216" s="2"/>
      <c r="U216" s="2"/>
      <c r="V216" s="2"/>
      <c r="W216" s="2"/>
      <c r="X216" s="2"/>
      <c r="Y216" s="2"/>
      <c r="Z216" s="2"/>
      <c r="AA216" s="2"/>
      <c r="AB216" s="2"/>
      <c r="AC216" s="2"/>
      <c r="AD216" s="29"/>
      <c r="AE216" s="152"/>
      <c r="AF216" s="29"/>
      <c r="AG216" s="29"/>
      <c r="AH216" s="29"/>
      <c r="AI216" s="29"/>
      <c r="AJ216" s="29"/>
      <c r="AK216" s="29"/>
      <c r="AL216" s="29"/>
      <c r="AM216" s="29"/>
      <c r="AN216" s="29"/>
      <c r="AO216" s="29"/>
      <c r="AP216" s="29"/>
      <c r="AQ216" s="29"/>
      <c r="AR216" s="29"/>
      <c r="AS216" s="29"/>
      <c r="AT216" s="29"/>
      <c r="AU216" s="29"/>
      <c r="AV216" s="29"/>
      <c r="AW216" s="2"/>
      <c r="AX216" s="2"/>
      <c r="AY216" s="2"/>
      <c r="AZ216" s="2"/>
      <c r="BA216" s="2"/>
      <c r="BB216" s="2"/>
      <c r="BC216" s="2"/>
      <c r="BD216" s="2"/>
    </row>
    <row r="217" spans="1:56" x14ac:dyDescent="0.2">
      <c r="A217" s="40"/>
      <c r="B217" s="58"/>
      <c r="C217" s="58"/>
      <c r="D217" s="43"/>
      <c r="E217" s="43"/>
      <c r="F217" s="43"/>
      <c r="G217" s="43"/>
      <c r="H217" s="43"/>
      <c r="I217" s="43"/>
      <c r="J217" s="43"/>
      <c r="K217" s="43"/>
      <c r="L217" s="43"/>
      <c r="M217" s="43"/>
      <c r="N217" s="43"/>
      <c r="O217" s="43"/>
      <c r="P217" s="43"/>
      <c r="Q217" s="43"/>
      <c r="R217" s="43"/>
      <c r="AD217" s="29"/>
      <c r="AE217" s="152"/>
      <c r="AF217" s="29"/>
      <c r="AG217" s="29"/>
      <c r="AH217" s="29"/>
      <c r="AI217" s="29"/>
      <c r="AJ217" s="29"/>
      <c r="AK217" s="29"/>
      <c r="AL217" s="29"/>
      <c r="AM217" s="29"/>
      <c r="AN217" s="29"/>
      <c r="AO217" s="29"/>
      <c r="AP217" s="29"/>
      <c r="AQ217" s="29"/>
      <c r="AR217" s="29"/>
      <c r="AS217" s="29"/>
      <c r="AT217" s="29"/>
      <c r="AU217" s="29"/>
      <c r="AV217" s="29"/>
    </row>
    <row r="218" spans="1:56" x14ac:dyDescent="0.2">
      <c r="A218" s="40"/>
      <c r="B218" s="58"/>
      <c r="C218" s="58"/>
      <c r="D218" s="43"/>
      <c r="E218" s="43"/>
      <c r="F218" s="43"/>
      <c r="G218" s="43"/>
      <c r="H218" s="43"/>
      <c r="I218" s="43"/>
      <c r="J218" s="43"/>
      <c r="K218" s="43"/>
      <c r="L218" s="43"/>
      <c r="M218" s="43"/>
      <c r="N218" s="43"/>
      <c r="O218" s="43"/>
      <c r="P218" s="43"/>
      <c r="Q218" s="43"/>
      <c r="R218" s="43"/>
      <c r="AD218" s="4"/>
      <c r="AE218" s="154"/>
      <c r="AF218" s="4"/>
      <c r="AG218" s="4"/>
      <c r="AH218" s="4"/>
      <c r="AI218" s="4"/>
      <c r="AJ218" s="4"/>
      <c r="AK218" s="4"/>
      <c r="AL218" s="4"/>
      <c r="AM218" s="4"/>
      <c r="AN218" s="4"/>
      <c r="AO218" s="4"/>
      <c r="AP218" s="4"/>
      <c r="AQ218" s="4"/>
      <c r="AR218" s="4"/>
      <c r="AS218" s="4"/>
      <c r="AT218" s="4"/>
      <c r="AU218" s="4"/>
      <c r="AV218" s="4"/>
    </row>
    <row r="219" spans="1:56" ht="15" x14ac:dyDescent="0.25">
      <c r="A219" s="40"/>
      <c r="B219" s="174" t="s">
        <v>50</v>
      </c>
      <c r="C219" s="46" t="s">
        <v>89</v>
      </c>
      <c r="D219" s="40"/>
      <c r="E219" s="42"/>
      <c r="F219" s="42"/>
      <c r="G219" s="59"/>
      <c r="H219" s="60"/>
      <c r="I219" s="42"/>
      <c r="J219" s="42"/>
      <c r="K219" s="42"/>
      <c r="L219" s="42"/>
      <c r="M219" s="42"/>
      <c r="N219" s="42"/>
      <c r="O219" s="42"/>
      <c r="P219" s="42"/>
      <c r="Q219" s="40"/>
      <c r="R219" s="40"/>
      <c r="AD219" s="4"/>
      <c r="AE219" s="154"/>
      <c r="AF219" s="4"/>
      <c r="AG219" s="4"/>
      <c r="AH219" s="4"/>
      <c r="AI219" s="4"/>
      <c r="AJ219" s="4"/>
      <c r="AK219" s="4"/>
      <c r="AL219" s="4"/>
      <c r="AM219" s="4"/>
      <c r="AN219" s="4"/>
      <c r="AO219" s="4"/>
      <c r="AP219" s="4"/>
      <c r="AQ219" s="4"/>
      <c r="AR219" s="4"/>
      <c r="AS219" s="4"/>
      <c r="AT219" s="4"/>
      <c r="AU219" s="4"/>
      <c r="AV219" s="4"/>
    </row>
    <row r="220" spans="1:56" ht="13.5" thickBot="1" x14ac:dyDescent="0.25">
      <c r="A220" s="40"/>
      <c r="B220" s="40"/>
      <c r="C220" s="40"/>
      <c r="D220" s="40"/>
      <c r="E220" s="42"/>
      <c r="F220" s="42"/>
      <c r="G220" s="42"/>
      <c r="H220" s="42"/>
      <c r="I220" s="42"/>
      <c r="J220" s="42"/>
      <c r="K220" s="42"/>
      <c r="L220" s="42"/>
      <c r="M220" s="42"/>
      <c r="N220" s="42"/>
      <c r="O220" s="42"/>
      <c r="P220" s="42"/>
      <c r="Q220" s="40"/>
      <c r="R220" s="40"/>
      <c r="AD220" s="4"/>
      <c r="AE220" s="154"/>
      <c r="AF220" s="4"/>
      <c r="AG220" s="4"/>
      <c r="AH220" s="4"/>
      <c r="AI220" s="4"/>
      <c r="AJ220" s="4"/>
      <c r="AK220" s="4"/>
      <c r="AL220" s="4"/>
      <c r="AM220" s="4"/>
      <c r="AN220" s="4"/>
      <c r="AO220" s="4"/>
      <c r="AP220" s="4"/>
      <c r="AQ220" s="4"/>
      <c r="AR220" s="4"/>
      <c r="AS220" s="4"/>
      <c r="AT220" s="4"/>
      <c r="AU220" s="4"/>
      <c r="AV220" s="4"/>
    </row>
    <row r="221" spans="1:56" x14ac:dyDescent="0.2">
      <c r="A221" s="40"/>
      <c r="B221" s="432" t="s">
        <v>33</v>
      </c>
      <c r="C221" s="400"/>
      <c r="D221" s="222" t="s">
        <v>49</v>
      </c>
      <c r="E221" s="394" t="s">
        <v>152</v>
      </c>
      <c r="F221" s="395"/>
      <c r="G221" s="395"/>
      <c r="H221" s="395"/>
      <c r="I221" s="395"/>
      <c r="J221" s="395"/>
      <c r="K221" s="395"/>
      <c r="L221" s="395"/>
      <c r="M221" s="395"/>
      <c r="N221" s="395"/>
      <c r="O221" s="395"/>
      <c r="P221" s="396"/>
      <c r="Q221" s="400" t="s">
        <v>2</v>
      </c>
      <c r="R221" s="402" t="s">
        <v>4</v>
      </c>
      <c r="AD221" s="4"/>
      <c r="AE221" s="404"/>
      <c r="AF221" s="405"/>
      <c r="AG221" s="295" t="s">
        <v>49</v>
      </c>
      <c r="AH221" s="366" t="s">
        <v>152</v>
      </c>
      <c r="AI221" s="367"/>
      <c r="AJ221" s="367"/>
      <c r="AK221" s="367"/>
      <c r="AL221" s="367"/>
      <c r="AM221" s="367"/>
      <c r="AN221" s="367"/>
      <c r="AO221" s="367"/>
      <c r="AP221" s="367"/>
      <c r="AQ221" s="367"/>
      <c r="AR221" s="367"/>
      <c r="AS221" s="368"/>
      <c r="AT221" s="408" t="s">
        <v>2</v>
      </c>
      <c r="AU221" s="421" t="s">
        <v>4</v>
      </c>
      <c r="AV221" s="4"/>
    </row>
    <row r="222" spans="1:56" ht="13.5" thickBot="1" x14ac:dyDescent="0.25">
      <c r="A222" s="40"/>
      <c r="B222" s="433"/>
      <c r="C222" s="401"/>
      <c r="D222" s="223" t="s">
        <v>3</v>
      </c>
      <c r="E222" s="221" t="str">
        <f>W11</f>
        <v>Jan</v>
      </c>
      <c r="F222" s="221" t="str">
        <f>W12</f>
        <v>Feb</v>
      </c>
      <c r="G222" s="221" t="str">
        <f>W13</f>
        <v>Mrz</v>
      </c>
      <c r="H222" s="221" t="str">
        <f>W14</f>
        <v>Apr</v>
      </c>
      <c r="I222" s="221" t="str">
        <f>W15</f>
        <v>Mai</v>
      </c>
      <c r="J222" s="221" t="str">
        <f>W16</f>
        <v>Jun</v>
      </c>
      <c r="K222" s="221" t="str">
        <f>W17</f>
        <v>Jul</v>
      </c>
      <c r="L222" s="221" t="str">
        <f>W18</f>
        <v>Aug</v>
      </c>
      <c r="M222" s="221" t="str">
        <f>W19</f>
        <v>Sep</v>
      </c>
      <c r="N222" s="221" t="str">
        <f>W20</f>
        <v>Okt</v>
      </c>
      <c r="O222" s="221" t="str">
        <f>W21</f>
        <v>Nov</v>
      </c>
      <c r="P222" s="221" t="str">
        <f>W22</f>
        <v>Dez</v>
      </c>
      <c r="Q222" s="401"/>
      <c r="R222" s="403"/>
      <c r="AD222" s="4"/>
      <c r="AE222" s="406"/>
      <c r="AF222" s="407"/>
      <c r="AG222" s="296" t="s">
        <v>3</v>
      </c>
      <c r="AH222" s="294" t="str">
        <f>W11</f>
        <v>Jan</v>
      </c>
      <c r="AI222" s="294" t="str">
        <f>W12</f>
        <v>Feb</v>
      </c>
      <c r="AJ222" s="294" t="str">
        <f>W13</f>
        <v>Mrz</v>
      </c>
      <c r="AK222" s="294" t="str">
        <f>W14</f>
        <v>Apr</v>
      </c>
      <c r="AL222" s="294" t="str">
        <f>W15</f>
        <v>Mai</v>
      </c>
      <c r="AM222" s="294" t="str">
        <f>W16</f>
        <v>Jun</v>
      </c>
      <c r="AN222" s="294" t="str">
        <f>W17</f>
        <v>Jul</v>
      </c>
      <c r="AO222" s="294" t="str">
        <f>W18</f>
        <v>Aug</v>
      </c>
      <c r="AP222" s="294" t="str">
        <f>W19</f>
        <v>Sep</v>
      </c>
      <c r="AQ222" s="294" t="str">
        <f>W20</f>
        <v>Okt</v>
      </c>
      <c r="AR222" s="294" t="str">
        <f>W21</f>
        <v>Nov</v>
      </c>
      <c r="AS222" s="294" t="str">
        <f>W22</f>
        <v>Dez</v>
      </c>
      <c r="AT222" s="409"/>
      <c r="AU222" s="422"/>
      <c r="AV222" s="4"/>
    </row>
    <row r="223" spans="1:56" ht="13.5" thickBot="1" x14ac:dyDescent="0.25">
      <c r="A223" s="40"/>
      <c r="B223" s="306" t="str">
        <f t="shared" ref="B223:B230" si="155">AE223</f>
        <v xml:space="preserve">Umsätze </v>
      </c>
      <c r="C223" s="303"/>
      <c r="D223" s="304">
        <f>SUM(E223:P223)</f>
        <v>0</v>
      </c>
      <c r="E223" s="304">
        <f t="shared" ref="E223:R223" si="156">E143</f>
        <v>0</v>
      </c>
      <c r="F223" s="304">
        <f t="shared" si="156"/>
        <v>0</v>
      </c>
      <c r="G223" s="304">
        <f t="shared" si="156"/>
        <v>0</v>
      </c>
      <c r="H223" s="304">
        <f t="shared" si="156"/>
        <v>0</v>
      </c>
      <c r="I223" s="304">
        <f t="shared" si="156"/>
        <v>0</v>
      </c>
      <c r="J223" s="304">
        <f t="shared" si="156"/>
        <v>0</v>
      </c>
      <c r="K223" s="304">
        <f t="shared" si="156"/>
        <v>0</v>
      </c>
      <c r="L223" s="304">
        <f t="shared" si="156"/>
        <v>0</v>
      </c>
      <c r="M223" s="304">
        <f t="shared" si="156"/>
        <v>0</v>
      </c>
      <c r="N223" s="304">
        <f t="shared" si="156"/>
        <v>0</v>
      </c>
      <c r="O223" s="304">
        <f t="shared" si="156"/>
        <v>0</v>
      </c>
      <c r="P223" s="304">
        <f t="shared" si="156"/>
        <v>0</v>
      </c>
      <c r="Q223" s="304">
        <f t="shared" si="156"/>
        <v>0</v>
      </c>
      <c r="R223" s="305">
        <f t="shared" si="156"/>
        <v>0</v>
      </c>
      <c r="AD223" s="4"/>
      <c r="AE223" s="426" t="s">
        <v>168</v>
      </c>
      <c r="AF223" s="427"/>
      <c r="AG223" s="310">
        <f>SUM(AH223:AS223)</f>
        <v>0</v>
      </c>
      <c r="AH223" s="310">
        <f t="shared" ref="AH223:AU223" si="157">AH143</f>
        <v>0</v>
      </c>
      <c r="AI223" s="310">
        <f t="shared" si="157"/>
        <v>0</v>
      </c>
      <c r="AJ223" s="310">
        <f t="shared" si="157"/>
        <v>0</v>
      </c>
      <c r="AK223" s="310">
        <f t="shared" si="157"/>
        <v>0</v>
      </c>
      <c r="AL223" s="310">
        <f t="shared" si="157"/>
        <v>0</v>
      </c>
      <c r="AM223" s="310">
        <f t="shared" si="157"/>
        <v>0</v>
      </c>
      <c r="AN223" s="310">
        <f t="shared" si="157"/>
        <v>0</v>
      </c>
      <c r="AO223" s="310">
        <f t="shared" si="157"/>
        <v>0</v>
      </c>
      <c r="AP223" s="310">
        <f t="shared" si="157"/>
        <v>0</v>
      </c>
      <c r="AQ223" s="310">
        <f t="shared" si="157"/>
        <v>0</v>
      </c>
      <c r="AR223" s="310">
        <f t="shared" si="157"/>
        <v>0</v>
      </c>
      <c r="AS223" s="310">
        <f t="shared" si="157"/>
        <v>0</v>
      </c>
      <c r="AT223" s="310">
        <f t="shared" si="157"/>
        <v>0</v>
      </c>
      <c r="AU223" s="311">
        <f t="shared" si="157"/>
        <v>0</v>
      </c>
      <c r="AV223" s="4"/>
    </row>
    <row r="224" spans="1:56" ht="13.5" thickBot="1" x14ac:dyDescent="0.25">
      <c r="A224" s="40"/>
      <c r="B224" s="307" t="str">
        <f t="shared" si="155"/>
        <v>abzüglich variable Kosten</v>
      </c>
      <c r="C224" s="297"/>
      <c r="D224" s="298">
        <f>SUM(E224:P224)</f>
        <v>0</v>
      </c>
      <c r="E224" s="298">
        <f t="shared" ref="E224:R224" si="158">E127</f>
        <v>0</v>
      </c>
      <c r="F224" s="298">
        <f t="shared" si="158"/>
        <v>0</v>
      </c>
      <c r="G224" s="298">
        <f t="shared" si="158"/>
        <v>0</v>
      </c>
      <c r="H224" s="298">
        <f t="shared" si="158"/>
        <v>0</v>
      </c>
      <c r="I224" s="298">
        <f t="shared" si="158"/>
        <v>0</v>
      </c>
      <c r="J224" s="298">
        <f t="shared" si="158"/>
        <v>0</v>
      </c>
      <c r="K224" s="298">
        <f t="shared" si="158"/>
        <v>0</v>
      </c>
      <c r="L224" s="298">
        <f t="shared" si="158"/>
        <v>0</v>
      </c>
      <c r="M224" s="298">
        <f t="shared" si="158"/>
        <v>0</v>
      </c>
      <c r="N224" s="298">
        <f t="shared" si="158"/>
        <v>0</v>
      </c>
      <c r="O224" s="298">
        <f t="shared" si="158"/>
        <v>0</v>
      </c>
      <c r="P224" s="298">
        <f t="shared" si="158"/>
        <v>0</v>
      </c>
      <c r="Q224" s="298">
        <f t="shared" si="158"/>
        <v>0</v>
      </c>
      <c r="R224" s="300">
        <f t="shared" si="158"/>
        <v>0</v>
      </c>
      <c r="S224" s="14"/>
      <c r="AD224" s="4"/>
      <c r="AE224" s="428" t="s">
        <v>135</v>
      </c>
      <c r="AF224" s="429"/>
      <c r="AG224" s="310">
        <f t="shared" ref="AG224:AG229" si="159">SUM(AH224:AS224)</f>
        <v>0</v>
      </c>
      <c r="AH224" s="312">
        <f t="shared" ref="AH224:AU224" si="160">AH127</f>
        <v>0</v>
      </c>
      <c r="AI224" s="312">
        <f t="shared" si="160"/>
        <v>0</v>
      </c>
      <c r="AJ224" s="312">
        <f t="shared" si="160"/>
        <v>0</v>
      </c>
      <c r="AK224" s="312">
        <f t="shared" si="160"/>
        <v>0</v>
      </c>
      <c r="AL224" s="312">
        <f t="shared" si="160"/>
        <v>0</v>
      </c>
      <c r="AM224" s="312">
        <f t="shared" si="160"/>
        <v>0</v>
      </c>
      <c r="AN224" s="312">
        <f t="shared" si="160"/>
        <v>0</v>
      </c>
      <c r="AO224" s="312">
        <f t="shared" si="160"/>
        <v>0</v>
      </c>
      <c r="AP224" s="312">
        <f t="shared" si="160"/>
        <v>0</v>
      </c>
      <c r="AQ224" s="312">
        <f t="shared" si="160"/>
        <v>0</v>
      </c>
      <c r="AR224" s="312">
        <f t="shared" si="160"/>
        <v>0</v>
      </c>
      <c r="AS224" s="312">
        <f t="shared" si="160"/>
        <v>0</v>
      </c>
      <c r="AT224" s="312">
        <f t="shared" si="160"/>
        <v>0</v>
      </c>
      <c r="AU224" s="313">
        <f t="shared" si="160"/>
        <v>0</v>
      </c>
      <c r="AV224" s="4"/>
    </row>
    <row r="225" spans="1:48" ht="13.5" thickBot="1" x14ac:dyDescent="0.25">
      <c r="A225" s="40"/>
      <c r="B225" s="308" t="str">
        <f t="shared" si="155"/>
        <v>Rohertrag</v>
      </c>
      <c r="C225" s="299"/>
      <c r="D225" s="298">
        <f t="shared" ref="D225:D229" si="161">SUM(E225:P225)</f>
        <v>0</v>
      </c>
      <c r="E225" s="298">
        <f>E223-E224</f>
        <v>0</v>
      </c>
      <c r="F225" s="298">
        <f>F223-F224</f>
        <v>0</v>
      </c>
      <c r="G225" s="298">
        <f t="shared" ref="G225:R225" si="162">G223-G224</f>
        <v>0</v>
      </c>
      <c r="H225" s="298">
        <f t="shared" si="162"/>
        <v>0</v>
      </c>
      <c r="I225" s="298">
        <f t="shared" si="162"/>
        <v>0</v>
      </c>
      <c r="J225" s="298">
        <f t="shared" si="162"/>
        <v>0</v>
      </c>
      <c r="K225" s="298">
        <f t="shared" si="162"/>
        <v>0</v>
      </c>
      <c r="L225" s="298">
        <f t="shared" si="162"/>
        <v>0</v>
      </c>
      <c r="M225" s="298">
        <f t="shared" si="162"/>
        <v>0</v>
      </c>
      <c r="N225" s="298">
        <f t="shared" si="162"/>
        <v>0</v>
      </c>
      <c r="O225" s="298">
        <f t="shared" si="162"/>
        <v>0</v>
      </c>
      <c r="P225" s="298">
        <f t="shared" si="162"/>
        <v>0</v>
      </c>
      <c r="Q225" s="298">
        <f t="shared" si="162"/>
        <v>0</v>
      </c>
      <c r="R225" s="300">
        <f t="shared" si="162"/>
        <v>0</v>
      </c>
      <c r="S225" s="14"/>
      <c r="AD225" s="4"/>
      <c r="AE225" s="426" t="s">
        <v>34</v>
      </c>
      <c r="AF225" s="427"/>
      <c r="AG225" s="310">
        <f>SUM(AH225:AS225)</f>
        <v>0</v>
      </c>
      <c r="AH225" s="310">
        <f>AH223-AH224</f>
        <v>0</v>
      </c>
      <c r="AI225" s="310">
        <f t="shared" ref="AI225:AU225" si="163">AI223-AI224</f>
        <v>0</v>
      </c>
      <c r="AJ225" s="310">
        <f t="shared" si="163"/>
        <v>0</v>
      </c>
      <c r="AK225" s="310">
        <f t="shared" si="163"/>
        <v>0</v>
      </c>
      <c r="AL225" s="310">
        <f t="shared" si="163"/>
        <v>0</v>
      </c>
      <c r="AM225" s="310">
        <f t="shared" si="163"/>
        <v>0</v>
      </c>
      <c r="AN225" s="310">
        <f t="shared" si="163"/>
        <v>0</v>
      </c>
      <c r="AO225" s="310">
        <f t="shared" si="163"/>
        <v>0</v>
      </c>
      <c r="AP225" s="310">
        <f t="shared" si="163"/>
        <v>0</v>
      </c>
      <c r="AQ225" s="310">
        <f t="shared" si="163"/>
        <v>0</v>
      </c>
      <c r="AR225" s="310">
        <f t="shared" si="163"/>
        <v>0</v>
      </c>
      <c r="AS225" s="310">
        <f t="shared" si="163"/>
        <v>0</v>
      </c>
      <c r="AT225" s="310">
        <f t="shared" si="163"/>
        <v>0</v>
      </c>
      <c r="AU225" s="311">
        <f t="shared" si="163"/>
        <v>0</v>
      </c>
      <c r="AV225" s="4"/>
    </row>
    <row r="226" spans="1:48" x14ac:dyDescent="0.2">
      <c r="A226" s="40"/>
      <c r="B226" s="307" t="str">
        <f t="shared" si="155"/>
        <v>abzüglich Fixkosten</v>
      </c>
      <c r="C226" s="297"/>
      <c r="D226" s="298">
        <f t="shared" si="161"/>
        <v>0</v>
      </c>
      <c r="E226" s="298">
        <f t="shared" ref="E226:R226" si="164">E107</f>
        <v>0</v>
      </c>
      <c r="F226" s="298">
        <f t="shared" si="164"/>
        <v>0</v>
      </c>
      <c r="G226" s="298">
        <f t="shared" si="164"/>
        <v>0</v>
      </c>
      <c r="H226" s="298">
        <f t="shared" si="164"/>
        <v>0</v>
      </c>
      <c r="I226" s="298">
        <f t="shared" si="164"/>
        <v>0</v>
      </c>
      <c r="J226" s="298">
        <f t="shared" si="164"/>
        <v>0</v>
      </c>
      <c r="K226" s="298">
        <f t="shared" si="164"/>
        <v>0</v>
      </c>
      <c r="L226" s="298">
        <f t="shared" si="164"/>
        <v>0</v>
      </c>
      <c r="M226" s="298">
        <f t="shared" si="164"/>
        <v>0</v>
      </c>
      <c r="N226" s="298">
        <f t="shared" si="164"/>
        <v>0</v>
      </c>
      <c r="O226" s="298">
        <f t="shared" si="164"/>
        <v>0</v>
      </c>
      <c r="P226" s="298">
        <f t="shared" si="164"/>
        <v>0</v>
      </c>
      <c r="Q226" s="298">
        <f t="shared" si="164"/>
        <v>0</v>
      </c>
      <c r="R226" s="300">
        <f t="shared" si="164"/>
        <v>0</v>
      </c>
      <c r="S226" s="14"/>
      <c r="AD226" s="4"/>
      <c r="AE226" s="430" t="s">
        <v>240</v>
      </c>
      <c r="AF226" s="431"/>
      <c r="AG226" s="314">
        <f t="shared" si="159"/>
        <v>0</v>
      </c>
      <c r="AH226" s="315">
        <f t="shared" ref="AH226:AU226" si="165">AH107</f>
        <v>0</v>
      </c>
      <c r="AI226" s="315">
        <f t="shared" si="165"/>
        <v>0</v>
      </c>
      <c r="AJ226" s="315">
        <f t="shared" si="165"/>
        <v>0</v>
      </c>
      <c r="AK226" s="315">
        <f t="shared" si="165"/>
        <v>0</v>
      </c>
      <c r="AL226" s="315">
        <f t="shared" si="165"/>
        <v>0</v>
      </c>
      <c r="AM226" s="315">
        <f t="shared" si="165"/>
        <v>0</v>
      </c>
      <c r="AN226" s="315">
        <f t="shared" si="165"/>
        <v>0</v>
      </c>
      <c r="AO226" s="315">
        <f t="shared" si="165"/>
        <v>0</v>
      </c>
      <c r="AP226" s="315">
        <f t="shared" si="165"/>
        <v>0</v>
      </c>
      <c r="AQ226" s="315">
        <f t="shared" si="165"/>
        <v>0</v>
      </c>
      <c r="AR226" s="315">
        <f t="shared" si="165"/>
        <v>0</v>
      </c>
      <c r="AS226" s="315">
        <f t="shared" si="165"/>
        <v>0</v>
      </c>
      <c r="AT226" s="315">
        <f t="shared" si="165"/>
        <v>0</v>
      </c>
      <c r="AU226" s="316">
        <f t="shared" si="165"/>
        <v>0</v>
      </c>
      <c r="AV226" s="4"/>
    </row>
    <row r="227" spans="1:48" x14ac:dyDescent="0.2">
      <c r="A227" s="40"/>
      <c r="B227" s="307" t="str">
        <f t="shared" si="155"/>
        <v>abzüglich Gründungskosten</v>
      </c>
      <c r="C227" s="297"/>
      <c r="D227" s="298">
        <f t="shared" si="161"/>
        <v>0</v>
      </c>
      <c r="E227" s="298">
        <f t="shared" ref="E227:P227" si="166">E50</f>
        <v>0</v>
      </c>
      <c r="F227" s="298">
        <f t="shared" si="166"/>
        <v>0</v>
      </c>
      <c r="G227" s="298">
        <f t="shared" si="166"/>
        <v>0</v>
      </c>
      <c r="H227" s="298">
        <f t="shared" si="166"/>
        <v>0</v>
      </c>
      <c r="I227" s="298">
        <f t="shared" si="166"/>
        <v>0</v>
      </c>
      <c r="J227" s="298">
        <f t="shared" si="166"/>
        <v>0</v>
      </c>
      <c r="K227" s="298">
        <f t="shared" si="166"/>
        <v>0</v>
      </c>
      <c r="L227" s="298">
        <f t="shared" si="166"/>
        <v>0</v>
      </c>
      <c r="M227" s="298">
        <f t="shared" si="166"/>
        <v>0</v>
      </c>
      <c r="N227" s="298">
        <f t="shared" si="166"/>
        <v>0</v>
      </c>
      <c r="O227" s="298">
        <f t="shared" si="166"/>
        <v>0</v>
      </c>
      <c r="P227" s="298">
        <f t="shared" si="166"/>
        <v>0</v>
      </c>
      <c r="Q227" s="298"/>
      <c r="R227" s="300"/>
      <c r="S227" s="14"/>
      <c r="AD227" s="4"/>
      <c r="AE227" s="438" t="s">
        <v>35</v>
      </c>
      <c r="AF227" s="439"/>
      <c r="AG227" s="312">
        <f t="shared" si="159"/>
        <v>0</v>
      </c>
      <c r="AH227" s="317">
        <f t="shared" ref="AH227:AS227" si="167">AH50</f>
        <v>0</v>
      </c>
      <c r="AI227" s="317">
        <f t="shared" si="167"/>
        <v>0</v>
      </c>
      <c r="AJ227" s="317">
        <f t="shared" si="167"/>
        <v>0</v>
      </c>
      <c r="AK227" s="317">
        <f t="shared" si="167"/>
        <v>0</v>
      </c>
      <c r="AL227" s="317">
        <f t="shared" si="167"/>
        <v>0</v>
      </c>
      <c r="AM227" s="317">
        <f t="shared" si="167"/>
        <v>0</v>
      </c>
      <c r="AN227" s="317">
        <f t="shared" si="167"/>
        <v>0</v>
      </c>
      <c r="AO227" s="317">
        <f t="shared" si="167"/>
        <v>0</v>
      </c>
      <c r="AP227" s="317">
        <f t="shared" si="167"/>
        <v>0</v>
      </c>
      <c r="AQ227" s="317">
        <f t="shared" si="167"/>
        <v>0</v>
      </c>
      <c r="AR227" s="317">
        <f t="shared" si="167"/>
        <v>0</v>
      </c>
      <c r="AS227" s="317">
        <f t="shared" si="167"/>
        <v>0</v>
      </c>
      <c r="AT227" s="317"/>
      <c r="AU227" s="318"/>
      <c r="AV227" s="4"/>
    </row>
    <row r="228" spans="1:48" x14ac:dyDescent="0.2">
      <c r="A228" s="40"/>
      <c r="B228" s="307" t="str">
        <f t="shared" si="155"/>
        <v>abzüglich Marketingskosten</v>
      </c>
      <c r="C228" s="297"/>
      <c r="D228" s="298">
        <f t="shared" si="161"/>
        <v>0</v>
      </c>
      <c r="E228" s="298">
        <f t="shared" ref="E228:R228" si="168">E66</f>
        <v>0</v>
      </c>
      <c r="F228" s="298">
        <f t="shared" si="168"/>
        <v>0</v>
      </c>
      <c r="G228" s="298">
        <f t="shared" si="168"/>
        <v>0</v>
      </c>
      <c r="H228" s="298">
        <f t="shared" si="168"/>
        <v>0</v>
      </c>
      <c r="I228" s="298">
        <f t="shared" si="168"/>
        <v>0</v>
      </c>
      <c r="J228" s="298">
        <f t="shared" si="168"/>
        <v>0</v>
      </c>
      <c r="K228" s="298">
        <f t="shared" si="168"/>
        <v>0</v>
      </c>
      <c r="L228" s="298">
        <f t="shared" si="168"/>
        <v>0</v>
      </c>
      <c r="M228" s="298">
        <f t="shared" si="168"/>
        <v>0</v>
      </c>
      <c r="N228" s="298">
        <f t="shared" si="168"/>
        <v>0</v>
      </c>
      <c r="O228" s="298">
        <f t="shared" si="168"/>
        <v>0</v>
      </c>
      <c r="P228" s="298">
        <f t="shared" si="168"/>
        <v>0</v>
      </c>
      <c r="Q228" s="298">
        <f t="shared" si="168"/>
        <v>0</v>
      </c>
      <c r="R228" s="300">
        <f t="shared" si="168"/>
        <v>0</v>
      </c>
      <c r="S228" s="14"/>
      <c r="AD228" s="4"/>
      <c r="AE228" s="438" t="s">
        <v>75</v>
      </c>
      <c r="AF228" s="439"/>
      <c r="AG228" s="317">
        <f t="shared" si="159"/>
        <v>0</v>
      </c>
      <c r="AH228" s="317">
        <f t="shared" ref="AH228:AU228" si="169">AH66</f>
        <v>0</v>
      </c>
      <c r="AI228" s="317">
        <f t="shared" si="169"/>
        <v>0</v>
      </c>
      <c r="AJ228" s="317">
        <f t="shared" si="169"/>
        <v>0</v>
      </c>
      <c r="AK228" s="317">
        <f t="shared" si="169"/>
        <v>0</v>
      </c>
      <c r="AL228" s="317">
        <f t="shared" si="169"/>
        <v>0</v>
      </c>
      <c r="AM228" s="317">
        <f t="shared" si="169"/>
        <v>0</v>
      </c>
      <c r="AN228" s="317">
        <f t="shared" si="169"/>
        <v>0</v>
      </c>
      <c r="AO228" s="317">
        <f t="shared" si="169"/>
        <v>0</v>
      </c>
      <c r="AP228" s="317">
        <f t="shared" si="169"/>
        <v>0</v>
      </c>
      <c r="AQ228" s="317">
        <f t="shared" si="169"/>
        <v>0</v>
      </c>
      <c r="AR228" s="317">
        <f t="shared" si="169"/>
        <v>0</v>
      </c>
      <c r="AS228" s="317">
        <f t="shared" si="169"/>
        <v>0</v>
      </c>
      <c r="AT228" s="317">
        <f t="shared" si="169"/>
        <v>0</v>
      </c>
      <c r="AU228" s="318">
        <f t="shared" si="169"/>
        <v>0</v>
      </c>
      <c r="AV228" s="4"/>
    </row>
    <row r="229" spans="1:48" ht="13.5" thickBot="1" x14ac:dyDescent="0.25">
      <c r="A229" s="40"/>
      <c r="B229" s="307" t="str">
        <f t="shared" si="155"/>
        <v>abzüglich Abschreibungen</v>
      </c>
      <c r="C229" s="297"/>
      <c r="D229" s="298">
        <f t="shared" si="161"/>
        <v>0</v>
      </c>
      <c r="E229" s="298">
        <f>$D$31/12</f>
        <v>0</v>
      </c>
      <c r="F229" s="298">
        <f t="shared" ref="F229:P229" si="170">$D$31/12</f>
        <v>0</v>
      </c>
      <c r="G229" s="298">
        <f t="shared" si="170"/>
        <v>0</v>
      </c>
      <c r="H229" s="298">
        <f t="shared" si="170"/>
        <v>0</v>
      </c>
      <c r="I229" s="298">
        <f t="shared" si="170"/>
        <v>0</v>
      </c>
      <c r="J229" s="298">
        <f t="shared" si="170"/>
        <v>0</v>
      </c>
      <c r="K229" s="298">
        <f t="shared" si="170"/>
        <v>0</v>
      </c>
      <c r="L229" s="298">
        <f t="shared" si="170"/>
        <v>0</v>
      </c>
      <c r="M229" s="298">
        <f t="shared" si="170"/>
        <v>0</v>
      </c>
      <c r="N229" s="298">
        <f t="shared" si="170"/>
        <v>0</v>
      </c>
      <c r="O229" s="298">
        <f t="shared" si="170"/>
        <v>0</v>
      </c>
      <c r="P229" s="298">
        <f t="shared" si="170"/>
        <v>0</v>
      </c>
      <c r="Q229" s="298">
        <f>E31</f>
        <v>0</v>
      </c>
      <c r="R229" s="300">
        <f>F31</f>
        <v>0</v>
      </c>
      <c r="S229" s="14"/>
      <c r="AD229" s="4"/>
      <c r="AE229" s="436" t="s">
        <v>36</v>
      </c>
      <c r="AF229" s="437"/>
      <c r="AG229" s="319">
        <f t="shared" si="159"/>
        <v>0</v>
      </c>
      <c r="AH229" s="320">
        <f>$D$31/12</f>
        <v>0</v>
      </c>
      <c r="AI229" s="320">
        <f t="shared" ref="AI229:AS229" si="171">$D$31/12</f>
        <v>0</v>
      </c>
      <c r="AJ229" s="320">
        <f t="shared" si="171"/>
        <v>0</v>
      </c>
      <c r="AK229" s="320">
        <f t="shared" si="171"/>
        <v>0</v>
      </c>
      <c r="AL229" s="320">
        <f t="shared" si="171"/>
        <v>0</v>
      </c>
      <c r="AM229" s="320">
        <f t="shared" si="171"/>
        <v>0</v>
      </c>
      <c r="AN229" s="320">
        <f t="shared" si="171"/>
        <v>0</v>
      </c>
      <c r="AO229" s="320">
        <f t="shared" si="171"/>
        <v>0</v>
      </c>
      <c r="AP229" s="320">
        <f t="shared" si="171"/>
        <v>0</v>
      </c>
      <c r="AQ229" s="320">
        <f t="shared" si="171"/>
        <v>0</v>
      </c>
      <c r="AR229" s="320">
        <f t="shared" si="171"/>
        <v>0</v>
      </c>
      <c r="AS229" s="320">
        <f t="shared" si="171"/>
        <v>0</v>
      </c>
      <c r="AT229" s="320">
        <f>E31</f>
        <v>0</v>
      </c>
      <c r="AU229" s="321">
        <f>F31</f>
        <v>0</v>
      </c>
      <c r="AV229" s="4"/>
    </row>
    <row r="230" spans="1:48" ht="13.5" thickBot="1" x14ac:dyDescent="0.25">
      <c r="A230" s="40"/>
      <c r="B230" s="309" t="str">
        <f t="shared" si="155"/>
        <v>Gewinn vor Steuern</v>
      </c>
      <c r="C230" s="301"/>
      <c r="D230" s="287">
        <f t="shared" ref="D230:R230" si="172">D225-D226-D227-D228-D229</f>
        <v>0</v>
      </c>
      <c r="E230" s="287">
        <f t="shared" si="172"/>
        <v>0</v>
      </c>
      <c r="F230" s="287">
        <f t="shared" si="172"/>
        <v>0</v>
      </c>
      <c r="G230" s="287">
        <f t="shared" si="172"/>
        <v>0</v>
      </c>
      <c r="H230" s="287">
        <f t="shared" si="172"/>
        <v>0</v>
      </c>
      <c r="I230" s="287">
        <f t="shared" si="172"/>
        <v>0</v>
      </c>
      <c r="J230" s="287">
        <f t="shared" si="172"/>
        <v>0</v>
      </c>
      <c r="K230" s="287">
        <f t="shared" si="172"/>
        <v>0</v>
      </c>
      <c r="L230" s="287">
        <f t="shared" si="172"/>
        <v>0</v>
      </c>
      <c r="M230" s="287">
        <f t="shared" si="172"/>
        <v>0</v>
      </c>
      <c r="N230" s="287">
        <f t="shared" si="172"/>
        <v>0</v>
      </c>
      <c r="O230" s="287">
        <f t="shared" si="172"/>
        <v>0</v>
      </c>
      <c r="P230" s="287">
        <f t="shared" si="172"/>
        <v>0</v>
      </c>
      <c r="Q230" s="287">
        <f t="shared" si="172"/>
        <v>0</v>
      </c>
      <c r="R230" s="302">
        <f t="shared" si="172"/>
        <v>0</v>
      </c>
      <c r="S230" s="14"/>
      <c r="AD230" s="4"/>
      <c r="AE230" s="426" t="s">
        <v>37</v>
      </c>
      <c r="AF230" s="427"/>
      <c r="AG230" s="310">
        <f>SUM(AH230:AS230)</f>
        <v>0</v>
      </c>
      <c r="AH230" s="322">
        <f>AH225-AH226-AH227-AH228-AH229</f>
        <v>0</v>
      </c>
      <c r="AI230" s="322">
        <f t="shared" ref="AI230:AU230" si="173">AI225-AI226-AI227-AI228-AI229</f>
        <v>0</v>
      </c>
      <c r="AJ230" s="322">
        <f t="shared" si="173"/>
        <v>0</v>
      </c>
      <c r="AK230" s="322">
        <f t="shared" si="173"/>
        <v>0</v>
      </c>
      <c r="AL230" s="322">
        <f t="shared" si="173"/>
        <v>0</v>
      </c>
      <c r="AM230" s="322">
        <f t="shared" si="173"/>
        <v>0</v>
      </c>
      <c r="AN230" s="322">
        <f t="shared" si="173"/>
        <v>0</v>
      </c>
      <c r="AO230" s="322">
        <f t="shared" si="173"/>
        <v>0</v>
      </c>
      <c r="AP230" s="322">
        <f t="shared" si="173"/>
        <v>0</v>
      </c>
      <c r="AQ230" s="322">
        <f t="shared" si="173"/>
        <v>0</v>
      </c>
      <c r="AR230" s="322">
        <f t="shared" si="173"/>
        <v>0</v>
      </c>
      <c r="AS230" s="322">
        <f t="shared" si="173"/>
        <v>0</v>
      </c>
      <c r="AT230" s="322">
        <f>AT225-AT226-AT227-AT228-AT229</f>
        <v>0</v>
      </c>
      <c r="AU230" s="323">
        <f t="shared" si="173"/>
        <v>0</v>
      </c>
      <c r="AV230" s="4"/>
    </row>
    <row r="231" spans="1:48" ht="13.5" thickBot="1" x14ac:dyDescent="0.25">
      <c r="A231" s="40"/>
      <c r="B231" s="288"/>
      <c r="C231" s="288"/>
      <c r="D231" s="288"/>
      <c r="E231" s="288"/>
      <c r="F231" s="288"/>
      <c r="G231" s="288"/>
      <c r="H231" s="288"/>
      <c r="I231" s="288"/>
      <c r="J231" s="288"/>
      <c r="K231" s="288"/>
      <c r="L231" s="288"/>
      <c r="M231" s="288"/>
      <c r="N231" s="288"/>
      <c r="O231" s="288"/>
      <c r="P231" s="288"/>
      <c r="Q231" s="288"/>
      <c r="R231" s="288"/>
      <c r="S231" s="14"/>
      <c r="AD231" s="4"/>
      <c r="AE231" s="152"/>
      <c r="AF231" s="29"/>
      <c r="AG231" s="29"/>
      <c r="AH231" s="29"/>
      <c r="AI231" s="29"/>
      <c r="AJ231" s="29"/>
      <c r="AK231" s="29"/>
      <c r="AL231" s="29"/>
      <c r="AM231" s="29"/>
      <c r="AN231" s="29"/>
      <c r="AO231" s="29"/>
      <c r="AP231" s="29"/>
      <c r="AQ231" s="29"/>
      <c r="AR231" s="29"/>
      <c r="AS231" s="29"/>
      <c r="AT231" s="29"/>
      <c r="AU231" s="29"/>
      <c r="AV231" s="4"/>
    </row>
    <row r="232" spans="1:48" ht="13.5" thickBot="1" x14ac:dyDescent="0.25">
      <c r="A232" s="40"/>
      <c r="B232" s="40"/>
      <c r="C232" s="40"/>
      <c r="D232" s="40"/>
      <c r="E232" s="42"/>
      <c r="F232" s="42"/>
      <c r="G232" s="42"/>
      <c r="H232" s="42"/>
      <c r="I232" s="42"/>
      <c r="J232" s="42"/>
      <c r="K232" s="42"/>
      <c r="L232" s="42"/>
      <c r="M232" s="42"/>
      <c r="N232" s="42"/>
      <c r="O232" s="42"/>
      <c r="P232" s="42"/>
      <c r="Q232" s="40"/>
      <c r="S232" s="14"/>
      <c r="AD232" s="4"/>
      <c r="AE232" s="360" t="s">
        <v>179</v>
      </c>
      <c r="AF232" s="361"/>
      <c r="AG232" s="289">
        <f>SUM(AH232:AS232)</f>
        <v>0</v>
      </c>
      <c r="AH232" s="290">
        <f t="shared" ref="AH232:AU232" si="174">E230-AH230-E20+AH20</f>
        <v>0</v>
      </c>
      <c r="AI232" s="290">
        <f t="shared" si="174"/>
        <v>0</v>
      </c>
      <c r="AJ232" s="290">
        <f t="shared" si="174"/>
        <v>0</v>
      </c>
      <c r="AK232" s="290">
        <f t="shared" si="174"/>
        <v>0</v>
      </c>
      <c r="AL232" s="290">
        <f t="shared" si="174"/>
        <v>0</v>
      </c>
      <c r="AM232" s="290">
        <f t="shared" si="174"/>
        <v>0</v>
      </c>
      <c r="AN232" s="290">
        <f t="shared" si="174"/>
        <v>0</v>
      </c>
      <c r="AO232" s="290">
        <f t="shared" si="174"/>
        <v>0</v>
      </c>
      <c r="AP232" s="290">
        <f t="shared" si="174"/>
        <v>0</v>
      </c>
      <c r="AQ232" s="290">
        <f t="shared" si="174"/>
        <v>0</v>
      </c>
      <c r="AR232" s="290">
        <f t="shared" si="174"/>
        <v>0</v>
      </c>
      <c r="AS232" s="290">
        <f t="shared" si="174"/>
        <v>0</v>
      </c>
      <c r="AT232" s="290">
        <f t="shared" si="174"/>
        <v>0</v>
      </c>
      <c r="AU232" s="290">
        <f t="shared" si="174"/>
        <v>0</v>
      </c>
      <c r="AV232" s="4"/>
    </row>
    <row r="233" spans="1:48" x14ac:dyDescent="0.2">
      <c r="A233" s="40"/>
      <c r="B233" s="40"/>
      <c r="C233" s="40"/>
      <c r="D233" s="40"/>
      <c r="E233" s="42"/>
      <c r="F233" s="42"/>
      <c r="G233" s="42"/>
      <c r="H233" s="42"/>
      <c r="I233" s="42"/>
      <c r="J233" s="42"/>
      <c r="K233" s="42"/>
      <c r="L233" s="42"/>
      <c r="M233" s="42"/>
      <c r="N233" s="42"/>
      <c r="O233" s="42"/>
      <c r="P233" s="42"/>
      <c r="Q233" s="40"/>
      <c r="R233" s="40"/>
      <c r="S233" s="14"/>
      <c r="AD233" s="4"/>
      <c r="AE233" s="152"/>
      <c r="AF233" s="29"/>
      <c r="AG233" s="29"/>
      <c r="AH233" s="29"/>
      <c r="AI233" s="29"/>
      <c r="AJ233" s="29"/>
      <c r="AK233" s="29"/>
      <c r="AL233" s="29"/>
      <c r="AM233" s="29"/>
      <c r="AN233" s="29"/>
      <c r="AO233" s="29"/>
      <c r="AP233" s="29"/>
      <c r="AQ233" s="29"/>
      <c r="AR233" s="29"/>
      <c r="AS233" s="29"/>
      <c r="AT233" s="29"/>
      <c r="AU233" s="29"/>
      <c r="AV233" s="4"/>
    </row>
    <row r="234" spans="1:48" x14ac:dyDescent="0.2">
      <c r="A234" s="40"/>
      <c r="B234" s="40"/>
      <c r="C234" s="40"/>
      <c r="D234" s="40"/>
      <c r="E234" s="42"/>
      <c r="F234" s="42"/>
      <c r="G234" s="42"/>
      <c r="H234" s="42"/>
      <c r="I234" s="42"/>
      <c r="J234" s="42"/>
      <c r="K234" s="42"/>
      <c r="L234" s="42"/>
      <c r="M234" s="42"/>
      <c r="N234" s="42"/>
      <c r="O234" s="42"/>
      <c r="P234" s="42"/>
      <c r="Q234" s="40"/>
      <c r="R234" s="40"/>
      <c r="S234" s="14"/>
      <c r="AD234" s="4"/>
      <c r="AE234" s="152"/>
      <c r="AF234" s="29"/>
      <c r="AG234" s="29"/>
      <c r="AH234" s="29"/>
      <c r="AI234" s="29"/>
      <c r="AJ234" s="29"/>
      <c r="AK234" s="29"/>
      <c r="AL234" s="29"/>
      <c r="AM234" s="29"/>
      <c r="AN234" s="29"/>
      <c r="AO234" s="29"/>
      <c r="AP234" s="29"/>
      <c r="AQ234" s="29"/>
      <c r="AR234" s="29"/>
      <c r="AS234" s="29"/>
      <c r="AT234" s="29"/>
      <c r="AU234" s="29"/>
      <c r="AV234" s="4"/>
    </row>
    <row r="235" spans="1:48" x14ac:dyDescent="0.2">
      <c r="A235" s="40"/>
      <c r="B235" s="40"/>
      <c r="C235" s="40"/>
      <c r="D235" s="40"/>
      <c r="E235" s="42"/>
      <c r="F235" s="42"/>
      <c r="G235" s="42"/>
      <c r="H235" s="42"/>
      <c r="I235" s="42"/>
      <c r="J235" s="42"/>
      <c r="K235" s="42"/>
      <c r="L235" s="42"/>
      <c r="M235" s="42"/>
      <c r="N235" s="42"/>
      <c r="O235" s="42"/>
      <c r="P235" s="42"/>
      <c r="Q235" s="40"/>
      <c r="R235" s="40"/>
      <c r="S235" s="14"/>
      <c r="AD235" s="4"/>
      <c r="AE235" s="152"/>
      <c r="AF235" s="29"/>
      <c r="AG235" s="29"/>
      <c r="AH235" s="29"/>
      <c r="AI235" s="29"/>
      <c r="AJ235" s="29"/>
      <c r="AK235" s="29"/>
      <c r="AL235" s="29"/>
      <c r="AM235" s="29"/>
      <c r="AN235" s="29"/>
      <c r="AO235" s="29"/>
      <c r="AP235" s="29"/>
      <c r="AQ235" s="29"/>
      <c r="AR235" s="29"/>
      <c r="AS235" s="29"/>
      <c r="AT235" s="29"/>
      <c r="AU235" s="29"/>
      <c r="AV235" s="4"/>
    </row>
    <row r="236" spans="1:48" x14ac:dyDescent="0.2">
      <c r="A236" s="40"/>
      <c r="B236" s="40"/>
      <c r="C236" s="40"/>
      <c r="D236" s="40"/>
      <c r="E236" s="42"/>
      <c r="F236" s="42"/>
      <c r="G236" s="42"/>
      <c r="H236" s="42"/>
      <c r="I236" s="42"/>
      <c r="J236" s="42"/>
      <c r="K236" s="42"/>
      <c r="L236" s="42"/>
      <c r="M236" s="42"/>
      <c r="N236" s="42"/>
      <c r="O236" s="42"/>
      <c r="P236" s="42"/>
      <c r="Q236" s="40"/>
      <c r="R236" s="40"/>
      <c r="S236" s="14"/>
      <c r="AD236" s="4"/>
      <c r="AE236" s="152"/>
      <c r="AF236" s="29"/>
      <c r="AG236" s="29"/>
      <c r="AH236" s="29"/>
      <c r="AI236" s="29"/>
      <c r="AJ236" s="29"/>
      <c r="AK236" s="29"/>
      <c r="AL236" s="29"/>
      <c r="AM236" s="29"/>
      <c r="AN236" s="29"/>
      <c r="AO236" s="29"/>
      <c r="AP236" s="29"/>
      <c r="AQ236" s="29"/>
      <c r="AR236" s="29"/>
      <c r="AS236" s="29"/>
      <c r="AT236" s="29"/>
      <c r="AU236" s="29"/>
      <c r="AV236" s="4"/>
    </row>
    <row r="237" spans="1:48" x14ac:dyDescent="0.2">
      <c r="A237" s="40"/>
      <c r="B237" s="40"/>
      <c r="C237" s="40"/>
      <c r="D237" s="40"/>
      <c r="E237" s="42"/>
      <c r="F237" s="42"/>
      <c r="G237" s="42"/>
      <c r="H237" s="42"/>
      <c r="I237" s="42"/>
      <c r="J237" s="42"/>
      <c r="K237" s="42"/>
      <c r="L237" s="42"/>
      <c r="M237" s="42"/>
      <c r="N237" s="42"/>
      <c r="O237" s="42"/>
      <c r="P237" s="42"/>
      <c r="Q237" s="40"/>
      <c r="R237" s="40"/>
      <c r="AD237" s="4"/>
      <c r="AE237" s="152"/>
      <c r="AF237" s="29"/>
      <c r="AG237" s="29"/>
      <c r="AH237" s="29"/>
      <c r="AI237" s="29"/>
      <c r="AJ237" s="29"/>
      <c r="AK237" s="29"/>
      <c r="AL237" s="29"/>
      <c r="AM237" s="29"/>
      <c r="AN237" s="29"/>
      <c r="AO237" s="29"/>
      <c r="AP237" s="29"/>
      <c r="AQ237" s="29"/>
      <c r="AR237" s="29"/>
      <c r="AS237" s="29"/>
      <c r="AT237" s="29"/>
      <c r="AU237" s="29"/>
      <c r="AV237" s="4"/>
    </row>
    <row r="238" spans="1:48" x14ac:dyDescent="0.2">
      <c r="A238" s="40"/>
      <c r="B238" s="40"/>
      <c r="C238" s="40"/>
      <c r="D238" s="40"/>
      <c r="E238" s="42"/>
      <c r="F238" s="42"/>
      <c r="G238" s="42"/>
      <c r="H238" s="42"/>
      <c r="I238" s="42"/>
      <c r="J238" s="42"/>
      <c r="K238" s="42"/>
      <c r="L238" s="42"/>
      <c r="M238" s="42"/>
      <c r="N238" s="42"/>
      <c r="O238" s="42"/>
      <c r="P238" s="42"/>
      <c r="Q238" s="40"/>
      <c r="R238" s="40"/>
      <c r="W238" s="5"/>
      <c r="AD238" s="4"/>
      <c r="AE238" s="154"/>
      <c r="AF238" s="4"/>
      <c r="AG238" s="4"/>
      <c r="AH238" s="4"/>
      <c r="AI238" s="4"/>
      <c r="AJ238" s="4"/>
      <c r="AK238" s="4"/>
      <c r="AL238" s="4"/>
      <c r="AM238" s="4"/>
      <c r="AN238" s="4"/>
      <c r="AO238" s="4"/>
      <c r="AP238" s="4"/>
      <c r="AQ238" s="4"/>
      <c r="AR238" s="4"/>
      <c r="AS238" s="4"/>
      <c r="AT238" s="4"/>
      <c r="AU238" s="4"/>
      <c r="AV238" s="4"/>
    </row>
    <row r="239" spans="1:48" x14ac:dyDescent="0.2">
      <c r="A239" s="40"/>
      <c r="B239" s="40"/>
      <c r="C239" s="40"/>
      <c r="D239" s="40"/>
      <c r="E239" s="42"/>
      <c r="F239" s="42"/>
      <c r="G239" s="42"/>
      <c r="H239" s="42"/>
      <c r="I239" s="42"/>
      <c r="J239" s="42"/>
      <c r="K239" s="42"/>
      <c r="L239" s="42"/>
      <c r="M239" s="42"/>
      <c r="N239" s="42"/>
      <c r="O239" s="42"/>
      <c r="P239" s="42"/>
      <c r="Q239" s="40"/>
      <c r="R239" s="40"/>
      <c r="W239" s="5"/>
      <c r="AR239" s="5"/>
    </row>
    <row r="240" spans="1:48" x14ac:dyDescent="0.2">
      <c r="A240" s="40"/>
      <c r="B240" s="40"/>
      <c r="C240" s="40"/>
      <c r="D240" s="40"/>
      <c r="E240" s="42"/>
      <c r="F240" s="42"/>
      <c r="G240" s="42"/>
      <c r="H240" s="42"/>
      <c r="I240" s="42"/>
      <c r="J240" s="42"/>
      <c r="K240" s="42"/>
      <c r="L240" s="42"/>
      <c r="M240" s="42"/>
      <c r="N240" s="42"/>
      <c r="O240" s="42"/>
      <c r="P240" s="42"/>
      <c r="Q240" s="40"/>
      <c r="R240" s="40"/>
      <c r="AR240" s="5"/>
    </row>
    <row r="244" spans="19:33" x14ac:dyDescent="0.2">
      <c r="AG244" s="5"/>
    </row>
    <row r="245" spans="19:33" x14ac:dyDescent="0.2">
      <c r="S245" s="5"/>
    </row>
  </sheetData>
  <sheetProtection password="F791" sheet="1" objects="1" scenarios="1"/>
  <mergeCells count="174">
    <mergeCell ref="E6:K7"/>
    <mergeCell ref="B187:C187"/>
    <mergeCell ref="B203:C203"/>
    <mergeCell ref="B204:C204"/>
    <mergeCell ref="B205:C205"/>
    <mergeCell ref="B155:C155"/>
    <mergeCell ref="B163:C163"/>
    <mergeCell ref="B164:C164"/>
    <mergeCell ref="B165:C165"/>
    <mergeCell ref="B180:C180"/>
    <mergeCell ref="B181:C181"/>
    <mergeCell ref="B182:C182"/>
    <mergeCell ref="B183:C183"/>
    <mergeCell ref="B184:C184"/>
    <mergeCell ref="R91:R92"/>
    <mergeCell ref="Q114:Q115"/>
    <mergeCell ref="C57:C58"/>
    <mergeCell ref="C38:C39"/>
    <mergeCell ref="B76:C76"/>
    <mergeCell ref="B77:C77"/>
    <mergeCell ref="B79:C79"/>
    <mergeCell ref="B74:C75"/>
    <mergeCell ref="B84:C84"/>
    <mergeCell ref="B80:C80"/>
    <mergeCell ref="B81:C81"/>
    <mergeCell ref="B82:C82"/>
    <mergeCell ref="B83:C83"/>
    <mergeCell ref="A1:R1"/>
    <mergeCell ref="E11:P11"/>
    <mergeCell ref="E57:P57"/>
    <mergeCell ref="E38:P38"/>
    <mergeCell ref="E74:P74"/>
    <mergeCell ref="E91:P91"/>
    <mergeCell ref="E114:P114"/>
    <mergeCell ref="E134:P134"/>
    <mergeCell ref="AE229:AF229"/>
    <mergeCell ref="AE227:AF227"/>
    <mergeCell ref="AE228:AF228"/>
    <mergeCell ref="B11:B12"/>
    <mergeCell ref="Q11:Q12"/>
    <mergeCell ref="R11:R12"/>
    <mergeCell ref="B134:B135"/>
    <mergeCell ref="B161:C161"/>
    <mergeCell ref="B177:C177"/>
    <mergeCell ref="B178:C178"/>
    <mergeCell ref="B191:C191"/>
    <mergeCell ref="B179:C179"/>
    <mergeCell ref="B188:C188"/>
    <mergeCell ref="B189:C189"/>
    <mergeCell ref="B190:C190"/>
    <mergeCell ref="B198:C198"/>
    <mergeCell ref="AU221:AU222"/>
    <mergeCell ref="B206:R206"/>
    <mergeCell ref="B207:C207"/>
    <mergeCell ref="B208:C208"/>
    <mergeCell ref="B209:C209"/>
    <mergeCell ref="B210:C210"/>
    <mergeCell ref="AE230:AF230"/>
    <mergeCell ref="AE223:AF223"/>
    <mergeCell ref="AE224:AF224"/>
    <mergeCell ref="AE225:AF225"/>
    <mergeCell ref="AE226:AF226"/>
    <mergeCell ref="B221:C222"/>
    <mergeCell ref="AU11:AU12"/>
    <mergeCell ref="Q57:Q58"/>
    <mergeCell ref="R57:R58"/>
    <mergeCell ref="Q74:Q75"/>
    <mergeCell ref="R74:R75"/>
    <mergeCell ref="AT57:AT58"/>
    <mergeCell ref="AU57:AU58"/>
    <mergeCell ref="B160:C160"/>
    <mergeCell ref="B162:C162"/>
    <mergeCell ref="Q134:Q135"/>
    <mergeCell ref="R134:R135"/>
    <mergeCell ref="AE114:AE115"/>
    <mergeCell ref="C91:C92"/>
    <mergeCell ref="C114:C115"/>
    <mergeCell ref="C134:C135"/>
    <mergeCell ref="B154:C154"/>
    <mergeCell ref="B156:C156"/>
    <mergeCell ref="B157:C157"/>
    <mergeCell ref="B158:C158"/>
    <mergeCell ref="B159:C159"/>
    <mergeCell ref="R114:R115"/>
    <mergeCell ref="AT11:AT12"/>
    <mergeCell ref="AE38:AE39"/>
    <mergeCell ref="Q91:Q92"/>
    <mergeCell ref="AF11:AF12"/>
    <mergeCell ref="C11:C12"/>
    <mergeCell ref="Q152:Q153"/>
    <mergeCell ref="R152:R153"/>
    <mergeCell ref="AT91:AT92"/>
    <mergeCell ref="AT74:AT75"/>
    <mergeCell ref="AT38:AT39"/>
    <mergeCell ref="AE57:AE58"/>
    <mergeCell ref="B152:C153"/>
    <mergeCell ref="B57:B58"/>
    <mergeCell ref="B38:B39"/>
    <mergeCell ref="B91:B92"/>
    <mergeCell ref="B114:B115"/>
    <mergeCell ref="AF57:AF58"/>
    <mergeCell ref="AF38:AF39"/>
    <mergeCell ref="O23:R23"/>
    <mergeCell ref="AH57:AS57"/>
    <mergeCell ref="AH11:AS11"/>
    <mergeCell ref="E152:P152"/>
    <mergeCell ref="AH134:AS134"/>
    <mergeCell ref="AE91:AE92"/>
    <mergeCell ref="AE11:AE12"/>
    <mergeCell ref="B78:C78"/>
    <mergeCell ref="B149:R149"/>
    <mergeCell ref="AU91:AU92"/>
    <mergeCell ref="AU74:AU75"/>
    <mergeCell ref="AU38:AU39"/>
    <mergeCell ref="AF91:AF92"/>
    <mergeCell ref="AF114:AF115"/>
    <mergeCell ref="E221:P221"/>
    <mergeCell ref="AH114:AS114"/>
    <mergeCell ref="AH91:AS91"/>
    <mergeCell ref="AH74:AS74"/>
    <mergeCell ref="AH38:AS38"/>
    <mergeCell ref="Q221:Q222"/>
    <mergeCell ref="R221:R222"/>
    <mergeCell ref="AT134:AT135"/>
    <mergeCell ref="AU134:AU135"/>
    <mergeCell ref="AT114:AT115"/>
    <mergeCell ref="AU114:AU115"/>
    <mergeCell ref="AE81:AF81"/>
    <mergeCell ref="AE82:AF82"/>
    <mergeCell ref="AE83:AF83"/>
    <mergeCell ref="AH221:AS221"/>
    <mergeCell ref="AE221:AF222"/>
    <mergeCell ref="B171:R171"/>
    <mergeCell ref="B172:C172"/>
    <mergeCell ref="AT221:AT222"/>
    <mergeCell ref="AE20:AF20"/>
    <mergeCell ref="AE66:AF66"/>
    <mergeCell ref="AE50:AF50"/>
    <mergeCell ref="AE84:AF84"/>
    <mergeCell ref="AE107:AF107"/>
    <mergeCell ref="AE127:AF127"/>
    <mergeCell ref="AE143:AF143"/>
    <mergeCell ref="AF134:AF135"/>
    <mergeCell ref="AE134:AE135"/>
    <mergeCell ref="AE74:AF75"/>
    <mergeCell ref="AE76:AF76"/>
    <mergeCell ref="AE77:AF77"/>
    <mergeCell ref="AE78:AF78"/>
    <mergeCell ref="AE79:AF79"/>
    <mergeCell ref="AE80:AF80"/>
    <mergeCell ref="AE232:AF232"/>
    <mergeCell ref="B169:C170"/>
    <mergeCell ref="E169:P169"/>
    <mergeCell ref="Q169:Q170"/>
    <mergeCell ref="R169:R170"/>
    <mergeCell ref="D197:R197"/>
    <mergeCell ref="B185:R185"/>
    <mergeCell ref="B213:C213"/>
    <mergeCell ref="B211:C211"/>
    <mergeCell ref="B212:C212"/>
    <mergeCell ref="B193:C193"/>
    <mergeCell ref="B194:C194"/>
    <mergeCell ref="B195:C195"/>
    <mergeCell ref="B174:C174"/>
    <mergeCell ref="B199:C199"/>
    <mergeCell ref="B200:C200"/>
    <mergeCell ref="B201:C201"/>
    <mergeCell ref="B202:C202"/>
    <mergeCell ref="B196:C196"/>
    <mergeCell ref="B192:C192"/>
    <mergeCell ref="B175:C175"/>
    <mergeCell ref="B176:C176"/>
    <mergeCell ref="B173:C173"/>
    <mergeCell ref="B186:C186"/>
  </mergeCells>
  <phoneticPr fontId="2" type="noConversion"/>
  <dataValidations count="3">
    <dataValidation type="list" showInputMessage="1" showErrorMessage="1" error="Tragen Sie in das gelbe Feld Ihren Startmonat ein. Hilfreich ist hierbei die Verwendung des Drop-Down-Feldes. Klicken Sie hierfür auf den Pfeil rechts neben dem Feld und wählen Sie den Startmonat aus." prompt="Tragen Sie hier Ihren Anfangsmonat ein. " sqref="C6">
      <formula1>Monate</formula1>
    </dataValidation>
    <dataValidation type="whole" operator="lessThan" allowBlank="1" showInputMessage="1" showErrorMessage="1" error="Bitte tragen Sie hier den Anfangsmonat mit einer Zahl ein." sqref="H8:H9">
      <formula1>12</formula1>
    </dataValidation>
    <dataValidation type="list" showInputMessage="1" showErrorMessage="1" error="Passen Sie den Umsatzsteuersatz an. Diesen können Sie einfach über das Drop-Down-Feld auswählen. Dazu klicken Sie auf den Pfeil rechts neben der Zelle." prompt="Wählen Sie den gesetzlich gültigen Umsatzsteuersatz aus." sqref="C13:C19 C40:C49 C59:C65 C94:C106 C116:C126 C136:C142">
      <formula1>$W$26:$W$28</formula1>
    </dataValidation>
  </dataValidations>
  <hyperlinks>
    <hyperlink ref="C8" location="Hilfe_Abschreibung" display="Hilfe"/>
    <hyperlink ref="C54" location="Hilfe_Marketingkosten" display="Hilfe"/>
    <hyperlink ref="C35" location="Hilfe_Gründungskosten" display="Hilfe"/>
    <hyperlink ref="C71" location="Hilfe_Personalkosten" display="Hilfe"/>
    <hyperlink ref="C88" location="Hilfe_Fixkosten" display="Hilfe"/>
    <hyperlink ref="C111" location="Hilfe_VariableKosten" display="Hilfe"/>
    <hyperlink ref="C131" location="Hilfe_Umsatzplanung" display="Hilfe"/>
    <hyperlink ref="C147" location="Hilfe_Privateinnahmen" display="Hilfe"/>
    <hyperlink ref="C219" location="Hilfe_Erfolgsrechnung" display="Hilfe"/>
  </hyperlinks>
  <printOptions horizontalCentered="1" verticalCentered="1"/>
  <pageMargins left="0" right="0" top="0" bottom="0" header="0.51181102362204722" footer="0.51181102362204722"/>
  <pageSetup paperSize="9" scale="70" fitToHeight="0" orientation="landscape" horizontalDpi="1200" verticalDpi="1200" r:id="rId1"/>
  <headerFooter alignWithMargins="0">
    <oddHeader>&amp;R&amp;O</oddHeader>
    <oddFooter>&amp;C&amp;P von &amp;N&amp;R© Institut für Freie Berufe</oddFooter>
  </headerFooter>
  <rowBreaks count="4" manualBreakCount="4">
    <brk id="52" max="16383" man="1"/>
    <brk id="86" max="16383" man="1"/>
    <brk id="145" max="16383" man="1"/>
    <brk id="196" max="17" man="1"/>
  </rowBreaks>
  <colBreaks count="1" manualBreakCount="1">
    <brk id="1" max="232" man="1"/>
  </colBreaks>
  <cellWatches>
    <cellWatch r="C107"/>
  </cellWatches>
  <drawing r:id="rId2"/>
  <legacyDrawing r:id="rId3"/>
  <legacyDrawingHF r:id="rId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3">
    <pageSetUpPr fitToPage="1"/>
  </sheetPr>
  <dimension ref="A1:W42"/>
  <sheetViews>
    <sheetView showGridLines="0" showRowColHeaders="0" zoomScale="95" zoomScaleNormal="95" workbookViewId="0">
      <selection activeCell="E5" sqref="E5"/>
    </sheetView>
  </sheetViews>
  <sheetFormatPr baseColWidth="10" defaultColWidth="11.42578125" defaultRowHeight="12.75" x14ac:dyDescent="0.2"/>
  <cols>
    <col min="1" max="1" width="24.140625" style="1" customWidth="1"/>
    <col min="2" max="2" width="41.42578125" style="1" customWidth="1"/>
    <col min="3" max="3" width="5" style="1" customWidth="1"/>
    <col min="4" max="11" width="11.42578125" style="1" customWidth="1"/>
    <col min="12" max="18" width="11.42578125" style="1"/>
    <col min="19" max="19" width="0" style="1" hidden="1" customWidth="1"/>
    <col min="20" max="16384" width="11.42578125" style="1"/>
  </cols>
  <sheetData>
    <row r="1" spans="1:17" ht="21" thickBot="1" x14ac:dyDescent="0.25">
      <c r="A1" s="462" t="s">
        <v>111</v>
      </c>
      <c r="B1" s="462"/>
      <c r="C1" s="462"/>
      <c r="D1" s="462"/>
      <c r="E1" s="462"/>
      <c r="F1" s="462"/>
      <c r="G1" s="462"/>
      <c r="H1" s="462"/>
      <c r="I1" s="462"/>
      <c r="J1" s="462"/>
      <c r="K1" s="462"/>
      <c r="L1" s="462"/>
      <c r="M1" s="462"/>
      <c r="N1" s="462"/>
      <c r="O1" s="462"/>
      <c r="P1" s="462"/>
      <c r="Q1" s="462"/>
    </row>
    <row r="2" spans="1:17" s="15" customFormat="1" ht="21.75" thickTop="1" thickBot="1" x14ac:dyDescent="0.25">
      <c r="A2" s="64"/>
      <c r="B2" s="67"/>
      <c r="C2" s="67"/>
      <c r="D2" s="67"/>
      <c r="E2" s="67"/>
      <c r="F2" s="67"/>
      <c r="G2" s="67"/>
      <c r="H2" s="67"/>
      <c r="I2" s="67"/>
      <c r="J2" s="67"/>
      <c r="K2" s="67"/>
      <c r="L2" s="67"/>
      <c r="M2" s="67"/>
      <c r="N2" s="67"/>
      <c r="O2" s="67"/>
      <c r="P2" s="67"/>
      <c r="Q2" s="67"/>
    </row>
    <row r="3" spans="1:17" ht="12.75" customHeight="1" thickBot="1" x14ac:dyDescent="0.25">
      <c r="A3" s="62"/>
      <c r="B3" s="66"/>
      <c r="C3" s="66"/>
      <c r="D3" s="130" t="str">
        <f>Finanzplan!W11</f>
        <v>Jan</v>
      </c>
      <c r="E3" s="131" t="str">
        <f>Finanzplan!W12</f>
        <v>Feb</v>
      </c>
      <c r="F3" s="131" t="str">
        <f>Finanzplan!W13</f>
        <v>Mrz</v>
      </c>
      <c r="G3" s="131" t="str">
        <f>Finanzplan!W14</f>
        <v>Apr</v>
      </c>
      <c r="H3" s="131" t="str">
        <f>Finanzplan!W15</f>
        <v>Mai</v>
      </c>
      <c r="I3" s="131" t="str">
        <f>Finanzplan!W16</f>
        <v>Jun</v>
      </c>
      <c r="J3" s="131" t="str">
        <f>Finanzplan!W17</f>
        <v>Jul</v>
      </c>
      <c r="K3" s="131" t="str">
        <f>Finanzplan!W18</f>
        <v>Aug</v>
      </c>
      <c r="L3" s="131" t="str">
        <f>Finanzplan!W19</f>
        <v>Sep</v>
      </c>
      <c r="M3" s="131" t="str">
        <f>Finanzplan!W20</f>
        <v>Okt</v>
      </c>
      <c r="N3" s="131" t="str">
        <f>Finanzplan!W21</f>
        <v>Nov</v>
      </c>
      <c r="O3" s="131" t="str">
        <f>Finanzplan!W22</f>
        <v>Dez</v>
      </c>
      <c r="P3" s="131" t="s">
        <v>48</v>
      </c>
      <c r="Q3" s="132" t="s">
        <v>4</v>
      </c>
    </row>
    <row r="4" spans="1:17" ht="13.5" thickBot="1" x14ac:dyDescent="0.25">
      <c r="A4" s="62"/>
      <c r="B4" s="224" t="s">
        <v>52</v>
      </c>
      <c r="C4" s="129"/>
      <c r="D4" s="128"/>
      <c r="E4" s="128"/>
      <c r="F4" s="128"/>
      <c r="G4" s="128"/>
      <c r="H4" s="128"/>
      <c r="I4" s="128"/>
      <c r="J4" s="128"/>
      <c r="K4" s="128"/>
      <c r="L4" s="128"/>
      <c r="M4" s="128"/>
      <c r="N4" s="128"/>
      <c r="O4" s="128"/>
      <c r="P4" s="128"/>
      <c r="Q4" s="225"/>
    </row>
    <row r="5" spans="1:17" ht="13.5" thickBot="1" x14ac:dyDescent="0.25">
      <c r="A5" s="62"/>
      <c r="B5" s="226" t="s">
        <v>167</v>
      </c>
      <c r="C5" s="227" t="s">
        <v>89</v>
      </c>
      <c r="D5" s="324"/>
      <c r="E5" s="347">
        <f>D32</f>
        <v>0</v>
      </c>
      <c r="F5" s="347">
        <f t="shared" ref="F5:Q5" si="0">E32</f>
        <v>0</v>
      </c>
      <c r="G5" s="347">
        <f t="shared" si="0"/>
        <v>0</v>
      </c>
      <c r="H5" s="347">
        <f t="shared" si="0"/>
        <v>0</v>
      </c>
      <c r="I5" s="347">
        <f t="shared" si="0"/>
        <v>0</v>
      </c>
      <c r="J5" s="347">
        <f t="shared" si="0"/>
        <v>0</v>
      </c>
      <c r="K5" s="347">
        <f t="shared" si="0"/>
        <v>0</v>
      </c>
      <c r="L5" s="347">
        <f t="shared" si="0"/>
        <v>0</v>
      </c>
      <c r="M5" s="347">
        <f t="shared" si="0"/>
        <v>0</v>
      </c>
      <c r="N5" s="347">
        <f t="shared" si="0"/>
        <v>0</v>
      </c>
      <c r="O5" s="347">
        <f t="shared" si="0"/>
        <v>0</v>
      </c>
      <c r="P5" s="347">
        <f t="shared" si="0"/>
        <v>0</v>
      </c>
      <c r="Q5" s="348">
        <f t="shared" si="0"/>
        <v>0</v>
      </c>
    </row>
    <row r="6" spans="1:17" ht="13.5" thickBot="1" x14ac:dyDescent="0.25">
      <c r="A6" s="62"/>
      <c r="B6" s="228" t="s">
        <v>54</v>
      </c>
      <c r="C6" s="70"/>
      <c r="D6" s="43"/>
      <c r="E6" s="43"/>
      <c r="F6" s="43"/>
      <c r="G6" s="43"/>
      <c r="H6" s="43"/>
      <c r="I6" s="43"/>
      <c r="J6" s="43"/>
      <c r="K6" s="43"/>
      <c r="L6" s="43"/>
      <c r="M6" s="43"/>
      <c r="N6" s="43"/>
      <c r="O6" s="43"/>
      <c r="P6" s="43"/>
      <c r="Q6" s="325"/>
    </row>
    <row r="7" spans="1:17" x14ac:dyDescent="0.2">
      <c r="A7" s="62"/>
      <c r="B7" s="229" t="s">
        <v>88</v>
      </c>
      <c r="C7" s="230"/>
      <c r="D7" s="231">
        <f>Finanzplan!AH143</f>
        <v>0</v>
      </c>
      <c r="E7" s="231">
        <f>Finanzplan!AI143</f>
        <v>0</v>
      </c>
      <c r="F7" s="231">
        <f>Finanzplan!AJ143</f>
        <v>0</v>
      </c>
      <c r="G7" s="231">
        <f>Finanzplan!AK143</f>
        <v>0</v>
      </c>
      <c r="H7" s="231">
        <f>Finanzplan!AL143</f>
        <v>0</v>
      </c>
      <c r="I7" s="231">
        <f>Finanzplan!AM143</f>
        <v>0</v>
      </c>
      <c r="J7" s="231">
        <f>Finanzplan!AN143</f>
        <v>0</v>
      </c>
      <c r="K7" s="231">
        <f>Finanzplan!AO143</f>
        <v>0</v>
      </c>
      <c r="L7" s="231">
        <f>Finanzplan!AP143</f>
        <v>0</v>
      </c>
      <c r="M7" s="231">
        <f>Finanzplan!AQ143</f>
        <v>0</v>
      </c>
      <c r="N7" s="231">
        <f>Finanzplan!AR143</f>
        <v>0</v>
      </c>
      <c r="O7" s="231">
        <f>Finanzplan!AS143</f>
        <v>0</v>
      </c>
      <c r="P7" s="231">
        <f>Finanzplan!AT143</f>
        <v>0</v>
      </c>
      <c r="Q7" s="232">
        <f>Finanzplan!AU143</f>
        <v>0</v>
      </c>
    </row>
    <row r="8" spans="1:17" x14ac:dyDescent="0.2">
      <c r="A8" s="62"/>
      <c r="B8" s="127" t="s">
        <v>65</v>
      </c>
      <c r="C8" s="141"/>
      <c r="D8" s="326">
        <f>Finanzplan!E166</f>
        <v>0</v>
      </c>
      <c r="E8" s="326">
        <f>Finanzplan!F166</f>
        <v>0</v>
      </c>
      <c r="F8" s="326">
        <f>Finanzplan!G166</f>
        <v>0</v>
      </c>
      <c r="G8" s="326">
        <f>Finanzplan!H166</f>
        <v>0</v>
      </c>
      <c r="H8" s="326">
        <f>Finanzplan!I166</f>
        <v>0</v>
      </c>
      <c r="I8" s="326">
        <f>Finanzplan!J166</f>
        <v>0</v>
      </c>
      <c r="J8" s="326">
        <f>Finanzplan!K166</f>
        <v>0</v>
      </c>
      <c r="K8" s="326">
        <f>Finanzplan!L166</f>
        <v>0</v>
      </c>
      <c r="L8" s="326">
        <f>Finanzplan!M166</f>
        <v>0</v>
      </c>
      <c r="M8" s="326">
        <f>Finanzplan!N166</f>
        <v>0</v>
      </c>
      <c r="N8" s="326">
        <f>Finanzplan!O166</f>
        <v>0</v>
      </c>
      <c r="O8" s="326">
        <f>Finanzplan!P166</f>
        <v>0</v>
      </c>
      <c r="P8" s="326">
        <f>Finanzplan!Q166</f>
        <v>0</v>
      </c>
      <c r="Q8" s="327">
        <f>Finanzplan!R166</f>
        <v>0</v>
      </c>
    </row>
    <row r="9" spans="1:17" x14ac:dyDescent="0.2">
      <c r="A9" s="62"/>
      <c r="B9" s="233" t="s">
        <v>18</v>
      </c>
      <c r="C9" s="141"/>
      <c r="D9" s="328"/>
      <c r="E9" s="328"/>
      <c r="F9" s="328"/>
      <c r="G9" s="328"/>
      <c r="H9" s="329"/>
      <c r="I9" s="328"/>
      <c r="J9" s="328"/>
      <c r="K9" s="328"/>
      <c r="L9" s="329"/>
      <c r="M9" s="328"/>
      <c r="N9" s="328"/>
      <c r="O9" s="328"/>
      <c r="P9" s="330"/>
      <c r="Q9" s="331"/>
    </row>
    <row r="10" spans="1:17" ht="13.5" thickBot="1" x14ac:dyDescent="0.25">
      <c r="A10" s="66"/>
      <c r="B10" s="234" t="s">
        <v>7</v>
      </c>
      <c r="C10" s="235"/>
      <c r="D10" s="291">
        <f>SUM(D7:D9)</f>
        <v>0</v>
      </c>
      <c r="E10" s="291">
        <f t="shared" ref="E10:Q10" si="1">SUM(E7:E9)</f>
        <v>0</v>
      </c>
      <c r="F10" s="291">
        <f t="shared" si="1"/>
        <v>0</v>
      </c>
      <c r="G10" s="291">
        <f t="shared" si="1"/>
        <v>0</v>
      </c>
      <c r="H10" s="292">
        <f t="shared" si="1"/>
        <v>0</v>
      </c>
      <c r="I10" s="291">
        <f t="shared" si="1"/>
        <v>0</v>
      </c>
      <c r="J10" s="291">
        <f>SUM(J7:J9)</f>
        <v>0</v>
      </c>
      <c r="K10" s="291">
        <f t="shared" si="1"/>
        <v>0</v>
      </c>
      <c r="L10" s="292">
        <f t="shared" si="1"/>
        <v>0</v>
      </c>
      <c r="M10" s="291">
        <f>SUM(M7:M9)</f>
        <v>0</v>
      </c>
      <c r="N10" s="291">
        <f t="shared" si="1"/>
        <v>0</v>
      </c>
      <c r="O10" s="291">
        <f t="shared" si="1"/>
        <v>0</v>
      </c>
      <c r="P10" s="291">
        <f>SUM(P7:P9)</f>
        <v>0</v>
      </c>
      <c r="Q10" s="293">
        <f t="shared" si="1"/>
        <v>0</v>
      </c>
    </row>
    <row r="11" spans="1:17" s="69" customFormat="1" ht="6" customHeight="1" thickBot="1" x14ac:dyDescent="0.25">
      <c r="A11" s="66"/>
      <c r="B11" s="70"/>
      <c r="C11" s="65"/>
      <c r="D11" s="51"/>
      <c r="E11" s="51"/>
      <c r="F11" s="51"/>
      <c r="G11" s="51"/>
      <c r="H11" s="51"/>
      <c r="I11" s="51"/>
      <c r="J11" s="51"/>
      <c r="K11" s="51"/>
      <c r="L11" s="51"/>
      <c r="M11" s="51"/>
      <c r="N11" s="51"/>
      <c r="O11" s="51"/>
      <c r="P11" s="51"/>
      <c r="Q11" s="51"/>
    </row>
    <row r="12" spans="1:17" ht="13.5" thickBot="1" x14ac:dyDescent="0.25">
      <c r="A12" s="62"/>
      <c r="B12" s="185" t="s">
        <v>147</v>
      </c>
      <c r="C12" s="73"/>
      <c r="D12" s="344">
        <f>D5+D10</f>
        <v>0</v>
      </c>
      <c r="E12" s="344">
        <f t="shared" ref="E12:Q12" si="2">E5+E10</f>
        <v>0</v>
      </c>
      <c r="F12" s="344">
        <f t="shared" si="2"/>
        <v>0</v>
      </c>
      <c r="G12" s="344">
        <f t="shared" si="2"/>
        <v>0</v>
      </c>
      <c r="H12" s="344">
        <f t="shared" si="2"/>
        <v>0</v>
      </c>
      <c r="I12" s="344">
        <f t="shared" si="2"/>
        <v>0</v>
      </c>
      <c r="J12" s="344">
        <f t="shared" si="2"/>
        <v>0</v>
      </c>
      <c r="K12" s="344">
        <f t="shared" si="2"/>
        <v>0</v>
      </c>
      <c r="L12" s="344">
        <f t="shared" si="2"/>
        <v>0</v>
      </c>
      <c r="M12" s="344">
        <f t="shared" si="2"/>
        <v>0</v>
      </c>
      <c r="N12" s="344">
        <f t="shared" si="2"/>
        <v>0</v>
      </c>
      <c r="O12" s="344">
        <f t="shared" si="2"/>
        <v>0</v>
      </c>
      <c r="P12" s="344">
        <f t="shared" si="2"/>
        <v>0</v>
      </c>
      <c r="Q12" s="345">
        <f t="shared" si="2"/>
        <v>0</v>
      </c>
    </row>
    <row r="13" spans="1:17" x14ac:dyDescent="0.2">
      <c r="A13" s="62"/>
      <c r="B13" s="70"/>
      <c r="C13" s="70"/>
      <c r="D13" s="68"/>
      <c r="E13" s="68"/>
      <c r="F13" s="68"/>
      <c r="G13" s="68"/>
      <c r="H13" s="68"/>
      <c r="I13" s="68"/>
      <c r="J13" s="68"/>
      <c r="K13" s="68"/>
      <c r="L13" s="68"/>
      <c r="M13" s="68"/>
      <c r="N13" s="68"/>
      <c r="O13" s="68"/>
      <c r="P13" s="68"/>
      <c r="Q13" s="68"/>
    </row>
    <row r="14" spans="1:17" ht="13.5" thickBot="1" x14ac:dyDescent="0.25">
      <c r="A14" s="62"/>
      <c r="B14" s="70"/>
      <c r="C14" s="70"/>
      <c r="D14" s="65"/>
      <c r="E14" s="65"/>
      <c r="F14" s="65"/>
      <c r="G14" s="65"/>
      <c r="H14" s="65"/>
      <c r="I14" s="65"/>
      <c r="J14" s="65"/>
      <c r="K14" s="65"/>
      <c r="L14" s="65"/>
      <c r="M14" s="65"/>
      <c r="N14" s="65"/>
      <c r="O14" s="65"/>
      <c r="P14" s="65"/>
      <c r="Q14" s="65"/>
    </row>
    <row r="15" spans="1:17" ht="13.5" thickBot="1" x14ac:dyDescent="0.25">
      <c r="A15" s="62"/>
      <c r="B15" s="70"/>
      <c r="C15" s="70"/>
      <c r="D15" s="236" t="str">
        <f>Finanzplan!W11</f>
        <v>Jan</v>
      </c>
      <c r="E15" s="68" t="str">
        <f>Finanzplan!W12</f>
        <v>Feb</v>
      </c>
      <c r="F15" s="68" t="str">
        <f>Finanzplan!W13</f>
        <v>Mrz</v>
      </c>
      <c r="G15" s="68" t="str">
        <f>Finanzplan!W14</f>
        <v>Apr</v>
      </c>
      <c r="H15" s="68" t="str">
        <f>Finanzplan!W15</f>
        <v>Mai</v>
      </c>
      <c r="I15" s="68" t="str">
        <f>Finanzplan!W16</f>
        <v>Jun</v>
      </c>
      <c r="J15" s="68" t="str">
        <f>Finanzplan!W17</f>
        <v>Jul</v>
      </c>
      <c r="K15" s="68" t="str">
        <f>Finanzplan!W18</f>
        <v>Aug</v>
      </c>
      <c r="L15" s="68" t="str">
        <f>Finanzplan!W19</f>
        <v>Sep</v>
      </c>
      <c r="M15" s="68" t="str">
        <f>Finanzplan!W20</f>
        <v>Okt</v>
      </c>
      <c r="N15" s="68" t="str">
        <f>Finanzplan!W21</f>
        <v>Nov</v>
      </c>
      <c r="O15" s="237" t="str">
        <f>Finanzplan!W22</f>
        <v>Dez</v>
      </c>
      <c r="P15" s="68" t="s">
        <v>48</v>
      </c>
      <c r="Q15" s="238" t="s">
        <v>4</v>
      </c>
    </row>
    <row r="16" spans="1:17" ht="13.5" thickBot="1" x14ac:dyDescent="0.25">
      <c r="A16" s="62"/>
      <c r="B16" s="185" t="s">
        <v>55</v>
      </c>
      <c r="C16" s="73"/>
      <c r="D16" s="239"/>
      <c r="E16" s="239"/>
      <c r="F16" s="239"/>
      <c r="G16" s="239"/>
      <c r="H16" s="239"/>
      <c r="I16" s="239"/>
      <c r="J16" s="239"/>
      <c r="K16" s="239"/>
      <c r="L16" s="239"/>
      <c r="M16" s="239"/>
      <c r="N16" s="239"/>
      <c r="O16" s="239"/>
      <c r="P16" s="239"/>
      <c r="Q16" s="240"/>
    </row>
    <row r="17" spans="1:23" x14ac:dyDescent="0.2">
      <c r="A17" s="62"/>
      <c r="B17" s="229" t="s">
        <v>59</v>
      </c>
      <c r="C17" s="241"/>
      <c r="D17" s="242">
        <f>Finanzplan!AH20</f>
        <v>0</v>
      </c>
      <c r="E17" s="242">
        <f>Finanzplan!AI20</f>
        <v>0</v>
      </c>
      <c r="F17" s="242">
        <f>Finanzplan!AJ20</f>
        <v>0</v>
      </c>
      <c r="G17" s="242">
        <f>Finanzplan!AK20</f>
        <v>0</v>
      </c>
      <c r="H17" s="242">
        <f>Finanzplan!AL20</f>
        <v>0</v>
      </c>
      <c r="I17" s="242">
        <f>Finanzplan!AM20</f>
        <v>0</v>
      </c>
      <c r="J17" s="242">
        <f>Finanzplan!AN20</f>
        <v>0</v>
      </c>
      <c r="K17" s="242">
        <f>Finanzplan!AO20</f>
        <v>0</v>
      </c>
      <c r="L17" s="242">
        <f>Finanzplan!AP20</f>
        <v>0</v>
      </c>
      <c r="M17" s="242">
        <f>Finanzplan!AQ20</f>
        <v>0</v>
      </c>
      <c r="N17" s="242">
        <f>Finanzplan!AR20</f>
        <v>0</v>
      </c>
      <c r="O17" s="242">
        <f>Finanzplan!AS20</f>
        <v>0</v>
      </c>
      <c r="P17" s="242">
        <f>Finanzplan!AT20</f>
        <v>0</v>
      </c>
      <c r="Q17" s="243">
        <f>Finanzplan!AU20</f>
        <v>0</v>
      </c>
    </row>
    <row r="18" spans="1:23" x14ac:dyDescent="0.2">
      <c r="A18" s="62"/>
      <c r="B18" s="244" t="s">
        <v>134</v>
      </c>
      <c r="C18" s="70"/>
      <c r="D18" s="72">
        <f>Finanzplan!AH50</f>
        <v>0</v>
      </c>
      <c r="E18" s="72">
        <f>Finanzplan!AI50</f>
        <v>0</v>
      </c>
      <c r="F18" s="72">
        <f>Finanzplan!AJ50</f>
        <v>0</v>
      </c>
      <c r="G18" s="72">
        <f>Finanzplan!AK50</f>
        <v>0</v>
      </c>
      <c r="H18" s="72">
        <f>Finanzplan!AL50</f>
        <v>0</v>
      </c>
      <c r="I18" s="72">
        <f>Finanzplan!AM50</f>
        <v>0</v>
      </c>
      <c r="J18" s="72">
        <f>Finanzplan!AN50</f>
        <v>0</v>
      </c>
      <c r="K18" s="72">
        <f>Finanzplan!AO50</f>
        <v>0</v>
      </c>
      <c r="L18" s="72">
        <f>Finanzplan!AP50</f>
        <v>0</v>
      </c>
      <c r="M18" s="72">
        <f>Finanzplan!AQ50</f>
        <v>0</v>
      </c>
      <c r="N18" s="72">
        <f>Finanzplan!AR50</f>
        <v>0</v>
      </c>
      <c r="O18" s="72">
        <f>Finanzplan!AS50</f>
        <v>0</v>
      </c>
      <c r="P18" s="72">
        <f>Finanzplan!AT50</f>
        <v>0</v>
      </c>
      <c r="Q18" s="167">
        <f>Finanzplan!AU50</f>
        <v>0</v>
      </c>
    </row>
    <row r="19" spans="1:23" x14ac:dyDescent="0.2">
      <c r="A19" s="62"/>
      <c r="B19" s="244" t="s">
        <v>148</v>
      </c>
      <c r="C19" s="70"/>
      <c r="D19" s="72">
        <f>Finanzplan!AH66</f>
        <v>0</v>
      </c>
      <c r="E19" s="72">
        <f>Finanzplan!AI66</f>
        <v>0</v>
      </c>
      <c r="F19" s="72">
        <f>Finanzplan!AJ66</f>
        <v>0</v>
      </c>
      <c r="G19" s="72">
        <f>Finanzplan!AK66</f>
        <v>0</v>
      </c>
      <c r="H19" s="72">
        <f>Finanzplan!AL66</f>
        <v>0</v>
      </c>
      <c r="I19" s="72">
        <f>Finanzplan!AM66</f>
        <v>0</v>
      </c>
      <c r="J19" s="72">
        <f>Finanzplan!AN66</f>
        <v>0</v>
      </c>
      <c r="K19" s="72">
        <f>Finanzplan!AO66</f>
        <v>0</v>
      </c>
      <c r="L19" s="72">
        <f>Finanzplan!AP66</f>
        <v>0</v>
      </c>
      <c r="M19" s="72">
        <f>Finanzplan!AQ66</f>
        <v>0</v>
      </c>
      <c r="N19" s="72">
        <f>Finanzplan!AR66</f>
        <v>0</v>
      </c>
      <c r="O19" s="72">
        <f>Finanzplan!AS66</f>
        <v>0</v>
      </c>
      <c r="P19" s="72">
        <f>Finanzplan!AT66</f>
        <v>0</v>
      </c>
      <c r="Q19" s="167">
        <f>Finanzplan!AU66</f>
        <v>0</v>
      </c>
    </row>
    <row r="20" spans="1:23" x14ac:dyDescent="0.2">
      <c r="A20" s="62"/>
      <c r="B20" s="244" t="s">
        <v>56</v>
      </c>
      <c r="C20" s="66"/>
      <c r="D20" s="72">
        <f>Finanzplan!AH107</f>
        <v>0</v>
      </c>
      <c r="E20" s="72">
        <f>Finanzplan!AI107</f>
        <v>0</v>
      </c>
      <c r="F20" s="72">
        <f>Finanzplan!AJ107</f>
        <v>0</v>
      </c>
      <c r="G20" s="72">
        <f>Finanzplan!AK107</f>
        <v>0</v>
      </c>
      <c r="H20" s="72">
        <f>Finanzplan!AL107</f>
        <v>0</v>
      </c>
      <c r="I20" s="72">
        <f>Finanzplan!AM107</f>
        <v>0</v>
      </c>
      <c r="J20" s="72">
        <f>Finanzplan!AN107</f>
        <v>0</v>
      </c>
      <c r="K20" s="72">
        <f>Finanzplan!AO107</f>
        <v>0</v>
      </c>
      <c r="L20" s="72">
        <f>Finanzplan!AP107</f>
        <v>0</v>
      </c>
      <c r="M20" s="72">
        <f>Finanzplan!AQ107</f>
        <v>0</v>
      </c>
      <c r="N20" s="72">
        <f>Finanzplan!AR107</f>
        <v>0</v>
      </c>
      <c r="O20" s="72">
        <f>Finanzplan!AS107</f>
        <v>0</v>
      </c>
      <c r="P20" s="72">
        <f>Finanzplan!AT107</f>
        <v>0</v>
      </c>
      <c r="Q20" s="167">
        <f>Finanzplan!AU107</f>
        <v>0</v>
      </c>
    </row>
    <row r="21" spans="1:23" x14ac:dyDescent="0.2">
      <c r="A21" s="62"/>
      <c r="B21" s="244" t="s">
        <v>57</v>
      </c>
      <c r="C21" s="66"/>
      <c r="D21" s="72">
        <f>Finanzplan!AH127</f>
        <v>0</v>
      </c>
      <c r="E21" s="72">
        <f>Finanzplan!AI127</f>
        <v>0</v>
      </c>
      <c r="F21" s="72">
        <f>Finanzplan!AJ127</f>
        <v>0</v>
      </c>
      <c r="G21" s="72">
        <f>Finanzplan!AK127</f>
        <v>0</v>
      </c>
      <c r="H21" s="72">
        <f>Finanzplan!AL127</f>
        <v>0</v>
      </c>
      <c r="I21" s="72">
        <f>Finanzplan!AM127</f>
        <v>0</v>
      </c>
      <c r="J21" s="72">
        <f>Finanzplan!AN127</f>
        <v>0</v>
      </c>
      <c r="K21" s="72">
        <f>Finanzplan!AO127</f>
        <v>0</v>
      </c>
      <c r="L21" s="72">
        <f>Finanzplan!AP127</f>
        <v>0</v>
      </c>
      <c r="M21" s="72">
        <f>Finanzplan!AQ127</f>
        <v>0</v>
      </c>
      <c r="N21" s="72">
        <f>Finanzplan!AR127</f>
        <v>0</v>
      </c>
      <c r="O21" s="72">
        <f>Finanzplan!AS127</f>
        <v>0</v>
      </c>
      <c r="P21" s="72">
        <f>Finanzplan!AT127</f>
        <v>0</v>
      </c>
      <c r="Q21" s="167">
        <f>Finanzplan!AU127</f>
        <v>0</v>
      </c>
      <c r="R21" s="69"/>
    </row>
    <row r="22" spans="1:23" x14ac:dyDescent="0.2">
      <c r="A22" s="62"/>
      <c r="B22" s="245" t="s">
        <v>60</v>
      </c>
      <c r="C22" s="139"/>
      <c r="D22" s="71">
        <f>Finanzplan!E214</f>
        <v>0</v>
      </c>
      <c r="E22" s="71">
        <f>Finanzplan!F214</f>
        <v>0</v>
      </c>
      <c r="F22" s="140">
        <f>Finanzplan!G214</f>
        <v>0</v>
      </c>
      <c r="G22" s="140">
        <f>Finanzplan!H214</f>
        <v>0</v>
      </c>
      <c r="H22" s="71">
        <f>Finanzplan!I214</f>
        <v>0</v>
      </c>
      <c r="I22" s="140">
        <f>Finanzplan!J214</f>
        <v>0</v>
      </c>
      <c r="J22" s="140">
        <f>Finanzplan!K214</f>
        <v>0</v>
      </c>
      <c r="K22" s="140">
        <f>Finanzplan!L214</f>
        <v>0</v>
      </c>
      <c r="L22" s="71">
        <f>Finanzplan!M214</f>
        <v>0</v>
      </c>
      <c r="M22" s="140">
        <f>Finanzplan!N214</f>
        <v>0</v>
      </c>
      <c r="N22" s="71">
        <f>Finanzplan!O214</f>
        <v>0</v>
      </c>
      <c r="O22" s="71">
        <f>Finanzplan!P214</f>
        <v>0</v>
      </c>
      <c r="P22" s="140">
        <f>Finanzplan!Q214</f>
        <v>0</v>
      </c>
      <c r="Q22" s="246">
        <f>Finanzplan!R214</f>
        <v>0</v>
      </c>
    </row>
    <row r="23" spans="1:23" ht="13.5" thickBot="1" x14ac:dyDescent="0.25">
      <c r="A23" s="62"/>
      <c r="B23" s="234" t="s">
        <v>58</v>
      </c>
      <c r="C23" s="247"/>
      <c r="D23" s="248">
        <f>SUM(D17:D22)</f>
        <v>0</v>
      </c>
      <c r="E23" s="248">
        <f t="shared" ref="E23:Q23" si="3">SUM(E17:E22)</f>
        <v>0</v>
      </c>
      <c r="F23" s="249">
        <f t="shared" si="3"/>
        <v>0</v>
      </c>
      <c r="G23" s="249">
        <f t="shared" si="3"/>
        <v>0</v>
      </c>
      <c r="H23" s="248">
        <f t="shared" si="3"/>
        <v>0</v>
      </c>
      <c r="I23" s="249">
        <f t="shared" si="3"/>
        <v>0</v>
      </c>
      <c r="J23" s="249">
        <f t="shared" si="3"/>
        <v>0</v>
      </c>
      <c r="K23" s="249">
        <f t="shared" si="3"/>
        <v>0</v>
      </c>
      <c r="L23" s="248">
        <f t="shared" si="3"/>
        <v>0</v>
      </c>
      <c r="M23" s="249">
        <f t="shared" si="3"/>
        <v>0</v>
      </c>
      <c r="N23" s="248">
        <f>SUM(N17:N22)</f>
        <v>0</v>
      </c>
      <c r="O23" s="248">
        <f t="shared" si="3"/>
        <v>0</v>
      </c>
      <c r="P23" s="249">
        <f t="shared" si="3"/>
        <v>0</v>
      </c>
      <c r="Q23" s="250">
        <f t="shared" si="3"/>
        <v>0</v>
      </c>
    </row>
    <row r="24" spans="1:23" ht="13.5" thickBot="1" x14ac:dyDescent="0.25">
      <c r="A24" s="62"/>
      <c r="B24" s="185" t="s">
        <v>116</v>
      </c>
      <c r="C24" s="73"/>
      <c r="D24" s="332"/>
      <c r="E24" s="332"/>
      <c r="F24" s="332"/>
      <c r="G24" s="332"/>
      <c r="H24" s="332"/>
      <c r="I24" s="332"/>
      <c r="J24" s="332"/>
      <c r="K24" s="332"/>
      <c r="L24" s="332"/>
      <c r="M24" s="332"/>
      <c r="N24" s="332"/>
      <c r="O24" s="332"/>
      <c r="P24" s="332"/>
      <c r="Q24" s="333"/>
    </row>
    <row r="25" spans="1:23" ht="15" customHeight="1" x14ac:dyDescent="0.2">
      <c r="A25" s="62"/>
      <c r="B25" s="463" t="s">
        <v>247</v>
      </c>
      <c r="C25" s="464"/>
      <c r="D25" s="251">
        <f>ROUND(Finanzplan!AH232, 0)</f>
        <v>0</v>
      </c>
      <c r="E25" s="251">
        <f>ROUND(Finanzplan!AI232,0)</f>
        <v>0</v>
      </c>
      <c r="F25" s="251">
        <f>ROUND(Finanzplan!AJ232,0)</f>
        <v>0</v>
      </c>
      <c r="G25" s="251">
        <f>ROUND(Finanzplan!AK232,0)</f>
        <v>0</v>
      </c>
      <c r="H25" s="251">
        <f>ROUND(Finanzplan!AL232,0)</f>
        <v>0</v>
      </c>
      <c r="I25" s="251">
        <f>ROUND(Finanzplan!AM232,0)</f>
        <v>0</v>
      </c>
      <c r="J25" s="251">
        <f>ROUND(Finanzplan!AN232,0)</f>
        <v>0</v>
      </c>
      <c r="K25" s="251">
        <f>ROUND(Finanzplan!AO232,0)</f>
        <v>0</v>
      </c>
      <c r="L25" s="251">
        <f>ROUND(Finanzplan!AP232,0)</f>
        <v>0</v>
      </c>
      <c r="M25" s="251">
        <f>ROUND(Finanzplan!AQ232,0)</f>
        <v>0</v>
      </c>
      <c r="N25" s="251">
        <f>ROUND(Finanzplan!AR232,0)</f>
        <v>0</v>
      </c>
      <c r="O25" s="251">
        <f>ROUND(Finanzplan!AS232,0)</f>
        <v>0</v>
      </c>
      <c r="P25" s="251">
        <f>ROUND(Finanzplan!AT232,0)</f>
        <v>0</v>
      </c>
      <c r="Q25" s="252">
        <f>ROUND(Finanzplan!AU232,0)</f>
        <v>0</v>
      </c>
    </row>
    <row r="26" spans="1:23" ht="13.5" thickBot="1" x14ac:dyDescent="0.25">
      <c r="A26" s="62"/>
      <c r="B26" s="253" t="s">
        <v>246</v>
      </c>
      <c r="C26" s="346" t="s">
        <v>89</v>
      </c>
      <c r="D26" s="334"/>
      <c r="E26" s="334"/>
      <c r="F26" s="334"/>
      <c r="G26" s="334"/>
      <c r="H26" s="334"/>
      <c r="I26" s="334"/>
      <c r="J26" s="334"/>
      <c r="K26" s="334"/>
      <c r="L26" s="334"/>
      <c r="M26" s="334"/>
      <c r="N26" s="334"/>
      <c r="O26" s="334"/>
      <c r="P26" s="335"/>
      <c r="Q26" s="336"/>
    </row>
    <row r="27" spans="1:23" ht="6" customHeight="1" thickBot="1" x14ac:dyDescent="0.25">
      <c r="A27" s="66"/>
      <c r="B27" s="66"/>
      <c r="C27" s="66"/>
      <c r="D27" s="43"/>
      <c r="E27" s="43"/>
      <c r="F27" s="43"/>
      <c r="G27" s="43"/>
      <c r="H27" s="43"/>
      <c r="I27" s="43"/>
      <c r="J27" s="43"/>
      <c r="K27" s="43"/>
      <c r="L27" s="43"/>
      <c r="M27" s="43"/>
      <c r="N27" s="43"/>
      <c r="O27" s="43"/>
      <c r="P27" s="43"/>
      <c r="Q27" s="43"/>
      <c r="R27" s="66"/>
      <c r="S27" s="66"/>
      <c r="T27" s="66"/>
      <c r="U27" s="66"/>
      <c r="V27" s="66"/>
      <c r="W27" s="66"/>
    </row>
    <row r="28" spans="1:23" ht="13.5" thickBot="1" x14ac:dyDescent="0.25">
      <c r="A28" s="62"/>
      <c r="B28" s="185" t="s">
        <v>61</v>
      </c>
      <c r="C28" s="74"/>
      <c r="D28" s="95">
        <f t="shared" ref="D28:Q28" si="4">D23-D25+D26</f>
        <v>0</v>
      </c>
      <c r="E28" s="95">
        <f t="shared" si="4"/>
        <v>0</v>
      </c>
      <c r="F28" s="95">
        <f t="shared" si="4"/>
        <v>0</v>
      </c>
      <c r="G28" s="95">
        <f t="shared" si="4"/>
        <v>0</v>
      </c>
      <c r="H28" s="95">
        <f t="shared" si="4"/>
        <v>0</v>
      </c>
      <c r="I28" s="95">
        <f t="shared" si="4"/>
        <v>0</v>
      </c>
      <c r="J28" s="95">
        <f t="shared" si="4"/>
        <v>0</v>
      </c>
      <c r="K28" s="95">
        <f t="shared" si="4"/>
        <v>0</v>
      </c>
      <c r="L28" s="95">
        <f t="shared" si="4"/>
        <v>0</v>
      </c>
      <c r="M28" s="95">
        <f t="shared" si="4"/>
        <v>0</v>
      </c>
      <c r="N28" s="95">
        <f t="shared" si="4"/>
        <v>0</v>
      </c>
      <c r="O28" s="95">
        <f t="shared" si="4"/>
        <v>0</v>
      </c>
      <c r="P28" s="95">
        <f t="shared" si="4"/>
        <v>0</v>
      </c>
      <c r="Q28" s="254">
        <f t="shared" si="4"/>
        <v>0</v>
      </c>
    </row>
    <row r="29" spans="1:23" x14ac:dyDescent="0.2">
      <c r="A29" s="62"/>
      <c r="B29" s="66"/>
      <c r="C29" s="66"/>
      <c r="D29" s="66"/>
      <c r="E29" s="66"/>
      <c r="F29" s="66"/>
      <c r="G29" s="66"/>
      <c r="H29" s="66"/>
      <c r="I29" s="66"/>
      <c r="J29" s="66"/>
      <c r="K29" s="66"/>
      <c r="L29" s="66"/>
      <c r="M29" s="66"/>
      <c r="N29" s="66"/>
      <c r="O29" s="66"/>
      <c r="P29" s="66"/>
      <c r="Q29" s="66"/>
      <c r="R29" s="69"/>
    </row>
    <row r="30" spans="1:23" ht="13.5" thickBot="1" x14ac:dyDescent="0.25">
      <c r="A30" s="62"/>
      <c r="B30" s="66"/>
      <c r="C30" s="66"/>
      <c r="D30" s="66"/>
      <c r="E30" s="66"/>
      <c r="F30" s="66"/>
      <c r="G30" s="66"/>
      <c r="H30" s="66"/>
      <c r="I30" s="66"/>
      <c r="J30" s="66"/>
      <c r="K30" s="66"/>
      <c r="L30" s="66"/>
      <c r="M30" s="66"/>
      <c r="N30" s="66"/>
      <c r="O30" s="66"/>
      <c r="P30" s="66"/>
      <c r="Q30" s="66"/>
      <c r="R30" s="69"/>
    </row>
    <row r="31" spans="1:23" ht="13.5" thickBot="1" x14ac:dyDescent="0.25">
      <c r="A31" s="62"/>
      <c r="B31" s="66"/>
      <c r="C31" s="66"/>
      <c r="D31" s="133" t="str">
        <f>Finanzplan!W11</f>
        <v>Jan</v>
      </c>
      <c r="E31" s="134" t="str">
        <f>Finanzplan!W12</f>
        <v>Feb</v>
      </c>
      <c r="F31" s="134" t="str">
        <f>Finanzplan!W13</f>
        <v>Mrz</v>
      </c>
      <c r="G31" s="134" t="str">
        <f>Finanzplan!W14</f>
        <v>Apr</v>
      </c>
      <c r="H31" s="134" t="str">
        <f>Finanzplan!W15</f>
        <v>Mai</v>
      </c>
      <c r="I31" s="134" t="str">
        <f>Finanzplan!W16</f>
        <v>Jun</v>
      </c>
      <c r="J31" s="134" t="str">
        <f>Finanzplan!W17</f>
        <v>Jul</v>
      </c>
      <c r="K31" s="134" t="str">
        <f>Finanzplan!W18</f>
        <v>Aug</v>
      </c>
      <c r="L31" s="134" t="str">
        <f>Finanzplan!W19</f>
        <v>Sep</v>
      </c>
      <c r="M31" s="134" t="str">
        <f>Finanzplan!W20</f>
        <v>Okt</v>
      </c>
      <c r="N31" s="134" t="str">
        <f>Finanzplan!W21</f>
        <v>Nov</v>
      </c>
      <c r="O31" s="135" t="str">
        <f>Finanzplan!W22</f>
        <v>Dez</v>
      </c>
      <c r="P31" s="134" t="s">
        <v>48</v>
      </c>
      <c r="Q31" s="136" t="s">
        <v>4</v>
      </c>
      <c r="R31" s="69"/>
    </row>
    <row r="32" spans="1:23" ht="13.5" thickBot="1" x14ac:dyDescent="0.25">
      <c r="A32" s="62"/>
      <c r="B32" s="185" t="s">
        <v>62</v>
      </c>
      <c r="C32" s="73"/>
      <c r="D32" s="344">
        <f t="shared" ref="D32:Q32" si="5">D12-D28</f>
        <v>0</v>
      </c>
      <c r="E32" s="344">
        <f t="shared" si="5"/>
        <v>0</v>
      </c>
      <c r="F32" s="344">
        <f t="shared" si="5"/>
        <v>0</v>
      </c>
      <c r="G32" s="344">
        <f t="shared" si="5"/>
        <v>0</v>
      </c>
      <c r="H32" s="344">
        <f t="shared" si="5"/>
        <v>0</v>
      </c>
      <c r="I32" s="344">
        <f t="shared" si="5"/>
        <v>0</v>
      </c>
      <c r="J32" s="344">
        <f t="shared" si="5"/>
        <v>0</v>
      </c>
      <c r="K32" s="344">
        <f t="shared" si="5"/>
        <v>0</v>
      </c>
      <c r="L32" s="344">
        <f t="shared" si="5"/>
        <v>0</v>
      </c>
      <c r="M32" s="344">
        <f t="shared" si="5"/>
        <v>0</v>
      </c>
      <c r="N32" s="344">
        <f t="shared" si="5"/>
        <v>0</v>
      </c>
      <c r="O32" s="344">
        <f t="shared" si="5"/>
        <v>0</v>
      </c>
      <c r="P32" s="344">
        <f t="shared" si="5"/>
        <v>0</v>
      </c>
      <c r="Q32" s="345">
        <f t="shared" si="5"/>
        <v>0</v>
      </c>
    </row>
    <row r="33" spans="1:17" ht="6" customHeight="1" thickBot="1" x14ac:dyDescent="0.25">
      <c r="A33" s="62"/>
      <c r="B33" s="66"/>
      <c r="C33" s="66"/>
      <c r="D33" s="43"/>
      <c r="E33" s="43"/>
      <c r="F33" s="43"/>
      <c r="G33" s="43"/>
      <c r="H33" s="43"/>
      <c r="I33" s="43"/>
      <c r="J33" s="43"/>
      <c r="K33" s="43"/>
      <c r="L33" s="43"/>
      <c r="M33" s="43"/>
      <c r="N33" s="43"/>
      <c r="O33" s="43"/>
      <c r="P33" s="43"/>
      <c r="Q33" s="43"/>
    </row>
    <row r="34" spans="1:17" ht="13.5" thickBot="1" x14ac:dyDescent="0.25">
      <c r="A34" s="62"/>
      <c r="B34" s="185" t="s">
        <v>63</v>
      </c>
      <c r="C34" s="73"/>
      <c r="D34" s="337"/>
      <c r="E34" s="337"/>
      <c r="F34" s="337"/>
      <c r="G34" s="337"/>
      <c r="H34" s="337"/>
      <c r="I34" s="337"/>
      <c r="J34" s="337"/>
      <c r="K34" s="337"/>
      <c r="L34" s="337"/>
      <c r="M34" s="337"/>
      <c r="N34" s="337"/>
      <c r="O34" s="337"/>
      <c r="P34" s="338"/>
      <c r="Q34" s="339"/>
    </row>
    <row r="35" spans="1:17" x14ac:dyDescent="0.2">
      <c r="A35" s="62"/>
      <c r="B35" s="62"/>
      <c r="C35" s="62"/>
      <c r="D35" s="62"/>
      <c r="E35" s="62"/>
      <c r="F35" s="62"/>
      <c r="G35" s="62"/>
      <c r="H35" s="62"/>
      <c r="I35" s="62"/>
      <c r="J35" s="62"/>
      <c r="K35" s="62"/>
      <c r="L35" s="62"/>
      <c r="M35" s="62"/>
      <c r="N35" s="62"/>
      <c r="O35" s="62"/>
      <c r="P35" s="62"/>
      <c r="Q35" s="62"/>
    </row>
    <row r="36" spans="1:17" x14ac:dyDescent="0.2">
      <c r="C36" s="62"/>
      <c r="D36" s="62"/>
      <c r="E36" s="62"/>
      <c r="F36" s="62"/>
      <c r="G36" s="62"/>
      <c r="H36" s="62"/>
      <c r="I36" s="62"/>
      <c r="J36" s="62"/>
      <c r="K36" s="62"/>
      <c r="L36" s="62"/>
      <c r="M36" s="62"/>
      <c r="N36" s="62"/>
      <c r="O36" s="62"/>
      <c r="P36" s="62"/>
      <c r="Q36" s="62"/>
    </row>
    <row r="37" spans="1:17" ht="17.25" customHeight="1" x14ac:dyDescent="0.2">
      <c r="A37" s="62"/>
      <c r="B37" s="62"/>
      <c r="C37" s="62"/>
      <c r="D37" s="62"/>
      <c r="E37" s="62"/>
      <c r="F37" s="62"/>
      <c r="G37" s="62"/>
      <c r="H37" s="62"/>
      <c r="I37" s="62"/>
      <c r="J37" s="62"/>
      <c r="K37" s="62"/>
      <c r="L37" s="62"/>
      <c r="M37" s="62"/>
      <c r="N37" s="62"/>
      <c r="O37" s="62"/>
      <c r="P37" s="62"/>
      <c r="Q37" s="62"/>
    </row>
    <row r="38" spans="1:17" x14ac:dyDescent="0.2">
      <c r="A38" s="62"/>
      <c r="B38" s="62"/>
      <c r="C38" s="62"/>
      <c r="D38" s="62"/>
      <c r="E38" s="62"/>
      <c r="F38" s="62"/>
      <c r="G38" s="62"/>
      <c r="H38" s="62"/>
      <c r="I38" s="62"/>
      <c r="J38" s="62"/>
      <c r="K38" s="62"/>
      <c r="L38" s="62"/>
      <c r="M38" s="62"/>
      <c r="N38" s="62"/>
      <c r="O38" s="62"/>
      <c r="P38" s="62"/>
      <c r="Q38" s="62"/>
    </row>
    <row r="39" spans="1:17" x14ac:dyDescent="0.2">
      <c r="A39" s="62"/>
      <c r="B39" s="62"/>
      <c r="C39" s="62"/>
      <c r="D39" s="62"/>
      <c r="E39" s="62"/>
      <c r="F39" s="62"/>
      <c r="G39" s="62"/>
      <c r="H39" s="62"/>
      <c r="I39" s="62"/>
      <c r="J39" s="62"/>
      <c r="K39" s="62"/>
      <c r="L39" s="62"/>
      <c r="M39" s="62"/>
      <c r="N39" s="62"/>
      <c r="O39" s="62"/>
      <c r="P39" s="62"/>
      <c r="Q39" s="62"/>
    </row>
    <row r="40" spans="1:17" x14ac:dyDescent="0.2">
      <c r="A40" s="62"/>
      <c r="B40" s="62"/>
      <c r="C40" s="62"/>
      <c r="D40" s="62"/>
      <c r="E40" s="62"/>
      <c r="F40" s="62"/>
      <c r="G40" s="62"/>
      <c r="H40" s="62"/>
      <c r="I40" s="62"/>
      <c r="J40" s="62"/>
      <c r="K40" s="62"/>
      <c r="L40" s="62"/>
      <c r="M40" s="62"/>
      <c r="N40" s="62"/>
      <c r="O40" s="62"/>
      <c r="P40" s="62"/>
      <c r="Q40" s="62"/>
    </row>
    <row r="41" spans="1:17" x14ac:dyDescent="0.2">
      <c r="A41" s="62"/>
      <c r="B41" s="62"/>
      <c r="C41" s="62"/>
      <c r="D41" s="62"/>
      <c r="E41" s="62"/>
      <c r="F41" s="62"/>
      <c r="G41" s="62"/>
      <c r="H41" s="62"/>
      <c r="I41" s="62"/>
      <c r="J41" s="62"/>
      <c r="K41" s="62"/>
      <c r="L41" s="62"/>
      <c r="M41" s="62"/>
      <c r="N41" s="62"/>
      <c r="O41" s="62"/>
      <c r="P41" s="62"/>
      <c r="Q41" s="62"/>
    </row>
    <row r="42" spans="1:17" x14ac:dyDescent="0.2">
      <c r="A42" s="62"/>
      <c r="B42" s="62"/>
      <c r="C42" s="62"/>
      <c r="D42" s="62"/>
      <c r="E42" s="62"/>
      <c r="F42" s="62"/>
      <c r="G42" s="62"/>
      <c r="H42" s="62"/>
      <c r="I42" s="62"/>
      <c r="J42" s="62"/>
      <c r="K42" s="62"/>
      <c r="L42" s="62"/>
      <c r="M42" s="62"/>
      <c r="N42" s="62"/>
      <c r="O42" s="62"/>
      <c r="P42" s="62"/>
      <c r="Q42" s="62"/>
    </row>
  </sheetData>
  <sheetProtection password="F791" sheet="1" objects="1" scenarios="1"/>
  <mergeCells count="2">
    <mergeCell ref="A1:Q1"/>
    <mergeCell ref="B25:C25"/>
  </mergeCells>
  <phoneticPr fontId="2" type="noConversion"/>
  <hyperlinks>
    <hyperlink ref="C26" location="einkommenssteuer" display="Hilfe"/>
    <hyperlink ref="C5" location="hilfe_barmittel" display="Hilfe"/>
  </hyperlinks>
  <pageMargins left="0.78740157480314965" right="0.78740157480314965" top="0.98425196850393704" bottom="0.98425196850393704" header="0.51181102362204722" footer="0.51181102362204722"/>
  <pageSetup paperSize="9" scale="57" fitToHeight="0" orientation="landscape" r:id="rId1"/>
  <headerFooter alignWithMargins="0">
    <oddFooter>&amp;R© Institut für Freie Berufe</oddFooter>
  </headerFooter>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28"/>
  <sheetViews>
    <sheetView showGridLines="0" showRowColHeaders="0" zoomScale="120" zoomScaleNormal="120" workbookViewId="0">
      <selection sqref="A1:I1"/>
    </sheetView>
  </sheetViews>
  <sheetFormatPr baseColWidth="10" defaultRowHeight="12.75" x14ac:dyDescent="0.2"/>
  <cols>
    <col min="1" max="1" width="11.42578125" style="61"/>
    <col min="2" max="2" width="29.28515625" style="61" customWidth="1"/>
    <col min="3" max="3" width="60.28515625" style="61" customWidth="1"/>
    <col min="4" max="4" width="3.85546875" style="61" customWidth="1"/>
    <col min="5" max="10" width="11.42578125" style="61"/>
    <col min="11" max="11" width="45.85546875" style="61" customWidth="1"/>
    <col min="12" max="16384" width="11.42578125" style="61"/>
  </cols>
  <sheetData>
    <row r="1" spans="1:9" ht="21" thickBot="1" x14ac:dyDescent="0.25">
      <c r="A1" s="486" t="s">
        <v>89</v>
      </c>
      <c r="B1" s="486"/>
      <c r="C1" s="486"/>
      <c r="D1" s="486"/>
      <c r="E1" s="486"/>
      <c r="F1" s="486"/>
      <c r="G1" s="486"/>
      <c r="H1" s="486"/>
      <c r="I1" s="486"/>
    </row>
    <row r="2" spans="1:9" ht="13.5" thickTop="1" x14ac:dyDescent="0.2">
      <c r="C2" s="63"/>
    </row>
    <row r="3" spans="1:9" x14ac:dyDescent="0.2">
      <c r="B3" s="186" t="s">
        <v>153</v>
      </c>
      <c r="C3" s="62"/>
      <c r="D3" s="62"/>
      <c r="E3" s="62"/>
      <c r="F3" s="62"/>
      <c r="G3" s="62"/>
      <c r="H3" s="62"/>
      <c r="I3" s="62"/>
    </row>
    <row r="4" spans="1:9" x14ac:dyDescent="0.2">
      <c r="B4" s="467" t="s">
        <v>231</v>
      </c>
      <c r="C4" s="485"/>
      <c r="D4" s="485"/>
      <c r="E4" s="485"/>
      <c r="F4" s="485"/>
      <c r="G4" s="485"/>
      <c r="H4" s="485"/>
      <c r="I4" s="485"/>
    </row>
    <row r="5" spans="1:9" x14ac:dyDescent="0.2">
      <c r="B5" s="466"/>
      <c r="C5" s="466"/>
      <c r="D5" s="466"/>
      <c r="E5" s="466"/>
      <c r="F5" s="466"/>
      <c r="G5" s="466"/>
      <c r="H5" s="466"/>
      <c r="I5" s="466"/>
    </row>
    <row r="6" spans="1:9" ht="28.5" customHeight="1" x14ac:dyDescent="0.2">
      <c r="B6" s="466" t="s">
        <v>244</v>
      </c>
      <c r="C6" s="466"/>
      <c r="D6" s="466"/>
      <c r="E6" s="466"/>
      <c r="F6" s="466"/>
      <c r="G6" s="466"/>
      <c r="H6" s="466"/>
      <c r="I6" s="466"/>
    </row>
    <row r="7" spans="1:9" x14ac:dyDescent="0.2">
      <c r="B7" s="466"/>
      <c r="C7" s="466"/>
      <c r="D7" s="466"/>
      <c r="E7" s="466"/>
      <c r="F7" s="466"/>
      <c r="G7" s="466"/>
      <c r="H7" s="466"/>
      <c r="I7" s="466"/>
    </row>
    <row r="8" spans="1:9" ht="27" customHeight="1" x14ac:dyDescent="0.2">
      <c r="B8" s="466" t="s">
        <v>235</v>
      </c>
      <c r="C8" s="466"/>
      <c r="D8" s="466"/>
      <c r="E8" s="466"/>
      <c r="F8" s="466"/>
      <c r="G8" s="466"/>
      <c r="H8" s="466"/>
      <c r="I8" s="466"/>
    </row>
    <row r="9" spans="1:9" x14ac:dyDescent="0.2">
      <c r="B9" s="193"/>
      <c r="C9" s="193"/>
      <c r="D9" s="193"/>
      <c r="E9" s="193"/>
      <c r="F9" s="193"/>
      <c r="G9" s="193"/>
      <c r="H9" s="193"/>
      <c r="I9" s="193"/>
    </row>
    <row r="10" spans="1:9" x14ac:dyDescent="0.2">
      <c r="B10" s="467" t="s">
        <v>228</v>
      </c>
      <c r="C10" s="467"/>
      <c r="D10" s="467"/>
      <c r="E10" s="467"/>
      <c r="F10" s="467"/>
      <c r="G10" s="467"/>
      <c r="H10" s="467"/>
      <c r="I10" s="467"/>
    </row>
    <row r="12" spans="1:9" x14ac:dyDescent="0.2">
      <c r="B12" s="187"/>
      <c r="C12" s="187"/>
      <c r="D12" s="187"/>
      <c r="E12" s="187"/>
      <c r="F12" s="187"/>
      <c r="G12" s="187"/>
      <c r="H12" s="187"/>
      <c r="I12" s="187"/>
    </row>
    <row r="14" spans="1:9" ht="16.5" thickBot="1" x14ac:dyDescent="0.3">
      <c r="A14" s="477" t="s">
        <v>119</v>
      </c>
      <c r="B14" s="477"/>
      <c r="C14" s="477"/>
      <c r="D14" s="477"/>
      <c r="E14" s="477"/>
      <c r="F14" s="477"/>
      <c r="G14" s="477"/>
      <c r="H14" s="477"/>
      <c r="I14" s="477"/>
    </row>
    <row r="15" spans="1:9" x14ac:dyDescent="0.2">
      <c r="C15" s="63"/>
    </row>
    <row r="16" spans="1:9" ht="15" x14ac:dyDescent="0.2">
      <c r="B16" s="469" t="s">
        <v>212</v>
      </c>
      <c r="C16" s="469"/>
      <c r="D16" s="469"/>
      <c r="E16" s="469"/>
      <c r="F16" s="469"/>
      <c r="G16" s="469"/>
      <c r="H16" s="469"/>
      <c r="I16" s="469"/>
    </row>
    <row r="17" spans="2:11" ht="30" customHeight="1" x14ac:dyDescent="0.2">
      <c r="B17" s="466" t="s">
        <v>215</v>
      </c>
      <c r="C17" s="466"/>
      <c r="D17" s="466"/>
      <c r="E17" s="466"/>
      <c r="F17" s="466"/>
      <c r="G17" s="466"/>
      <c r="H17" s="466"/>
      <c r="I17" s="466"/>
    </row>
    <row r="18" spans="2:11" ht="12" customHeight="1" x14ac:dyDescent="0.2">
      <c r="C18" s="63"/>
    </row>
    <row r="19" spans="2:11" ht="15" x14ac:dyDescent="0.2">
      <c r="B19" s="469" t="s">
        <v>0</v>
      </c>
      <c r="C19" s="469"/>
      <c r="D19" s="469"/>
      <c r="E19" s="469"/>
      <c r="F19" s="469"/>
      <c r="G19" s="469"/>
      <c r="H19" s="469"/>
      <c r="I19" s="469"/>
    </row>
    <row r="20" spans="2:11" x14ac:dyDescent="0.2">
      <c r="B20" s="40"/>
      <c r="C20" s="63"/>
    </row>
    <row r="21" spans="2:11" ht="51.75" customHeight="1" x14ac:dyDescent="0.2">
      <c r="B21" s="468" t="s">
        <v>202</v>
      </c>
      <c r="C21" s="468"/>
      <c r="D21" s="468"/>
      <c r="E21" s="468"/>
      <c r="F21" s="468"/>
      <c r="G21" s="468"/>
      <c r="H21" s="468"/>
      <c r="I21" s="468"/>
    </row>
    <row r="22" spans="2:11" ht="15.75" customHeight="1" x14ac:dyDescent="0.2">
      <c r="B22" s="109"/>
      <c r="C22" s="109"/>
      <c r="D22" s="109"/>
      <c r="E22" s="109"/>
      <c r="F22" s="109"/>
      <c r="G22" s="109"/>
      <c r="H22" s="109"/>
      <c r="I22" s="109"/>
    </row>
    <row r="23" spans="2:11" ht="89.25" customHeight="1" x14ac:dyDescent="0.2">
      <c r="B23" s="468" t="s">
        <v>245</v>
      </c>
      <c r="C23" s="468"/>
      <c r="D23" s="468"/>
      <c r="E23" s="468"/>
      <c r="F23" s="468"/>
      <c r="G23" s="468"/>
      <c r="H23" s="468"/>
      <c r="I23" s="468"/>
    </row>
    <row r="24" spans="2:11" ht="19.5" customHeight="1" x14ac:dyDescent="0.2">
      <c r="B24" s="470" t="s">
        <v>108</v>
      </c>
      <c r="C24" s="470"/>
      <c r="D24" s="109"/>
      <c r="E24" s="109"/>
      <c r="F24" s="109"/>
      <c r="G24" s="109"/>
      <c r="H24" s="109"/>
      <c r="I24" s="109"/>
    </row>
    <row r="25" spans="2:11" ht="13.5" customHeight="1" x14ac:dyDescent="0.2">
      <c r="B25" s="182"/>
      <c r="C25" s="182"/>
      <c r="D25" s="109"/>
      <c r="E25" s="109"/>
      <c r="F25" s="109"/>
      <c r="G25" s="109"/>
      <c r="H25" s="109"/>
      <c r="I25" s="109"/>
      <c r="K25" s="475"/>
    </row>
    <row r="26" spans="2:11" ht="31.5" customHeight="1" x14ac:dyDescent="0.2">
      <c r="B26" s="481" t="s">
        <v>199</v>
      </c>
      <c r="C26" s="482"/>
      <c r="D26" s="482"/>
      <c r="E26" s="482"/>
      <c r="F26" s="482"/>
      <c r="G26" s="482"/>
      <c r="H26" s="482"/>
      <c r="I26" s="482"/>
      <c r="K26" s="475"/>
    </row>
    <row r="27" spans="2:11" ht="31.5" customHeight="1" x14ac:dyDescent="0.2">
      <c r="B27" s="183"/>
      <c r="C27" s="184"/>
      <c r="D27" s="184"/>
      <c r="E27" s="184"/>
      <c r="F27" s="184"/>
      <c r="G27" s="184"/>
      <c r="H27" s="184"/>
      <c r="I27" s="184"/>
      <c r="K27" s="475"/>
    </row>
    <row r="28" spans="2:11" ht="31.5" customHeight="1" x14ac:dyDescent="0.2">
      <c r="B28" s="183"/>
      <c r="C28" s="184"/>
      <c r="D28" s="184"/>
      <c r="E28" s="184"/>
      <c r="F28" s="184"/>
      <c r="G28" s="184"/>
      <c r="H28" s="184"/>
      <c r="I28" s="184"/>
      <c r="K28" s="475"/>
    </row>
    <row r="29" spans="2:11" ht="31.5" customHeight="1" x14ac:dyDescent="0.2">
      <c r="B29" s="183"/>
      <c r="C29" s="184"/>
      <c r="D29" s="184"/>
      <c r="E29" s="184"/>
      <c r="F29" s="184"/>
      <c r="G29" s="184"/>
      <c r="H29" s="184"/>
      <c r="I29" s="184"/>
      <c r="K29" s="475"/>
    </row>
    <row r="30" spans="2:11" ht="31.5" customHeight="1" x14ac:dyDescent="0.2">
      <c r="B30" s="183"/>
      <c r="C30" s="184"/>
      <c r="D30" s="184"/>
      <c r="E30" s="184"/>
      <c r="F30" s="184"/>
      <c r="G30" s="184"/>
      <c r="H30" s="184"/>
      <c r="I30" s="184"/>
      <c r="K30" s="475"/>
    </row>
    <row r="31" spans="2:11" ht="31.5" customHeight="1" thickBot="1" x14ac:dyDescent="0.25">
      <c r="B31" s="468" t="s">
        <v>253</v>
      </c>
      <c r="C31" s="468"/>
      <c r="D31" s="468"/>
      <c r="E31" s="468"/>
      <c r="F31" s="468"/>
      <c r="G31" s="468"/>
      <c r="H31" s="468"/>
      <c r="I31" s="468"/>
      <c r="K31" s="475"/>
    </row>
    <row r="32" spans="2:11" ht="54" customHeight="1" thickBot="1" x14ac:dyDescent="0.25">
      <c r="B32" s="81" t="s">
        <v>201</v>
      </c>
      <c r="C32" s="82" t="s">
        <v>105</v>
      </c>
      <c r="D32" s="98"/>
      <c r="E32" s="98"/>
      <c r="F32" s="98"/>
      <c r="G32" s="98"/>
      <c r="H32" s="98"/>
      <c r="I32" s="98"/>
    </row>
    <row r="33" spans="2:9" ht="12.75" customHeight="1" x14ac:dyDescent="0.2">
      <c r="B33" s="83" t="s">
        <v>250</v>
      </c>
      <c r="C33" s="84" t="s">
        <v>106</v>
      </c>
      <c r="D33" s="98"/>
      <c r="E33" s="98"/>
      <c r="F33" s="98"/>
      <c r="G33" s="98"/>
      <c r="H33" s="98"/>
      <c r="I33" s="98"/>
    </row>
    <row r="34" spans="2:9" ht="27" customHeight="1" x14ac:dyDescent="0.2">
      <c r="B34" s="85" t="s">
        <v>251</v>
      </c>
      <c r="C34" s="86" t="s">
        <v>203</v>
      </c>
      <c r="D34" s="98"/>
      <c r="E34" s="87"/>
      <c r="F34" s="87"/>
      <c r="G34" s="87"/>
      <c r="H34" s="87"/>
      <c r="I34" s="87"/>
    </row>
    <row r="35" spans="2:9" ht="12.75" customHeight="1" x14ac:dyDescent="0.2">
      <c r="B35" s="85" t="s">
        <v>252</v>
      </c>
      <c r="C35" s="86" t="s">
        <v>236</v>
      </c>
      <c r="D35" s="98"/>
      <c r="E35" s="87"/>
      <c r="F35" s="87"/>
      <c r="G35" s="87"/>
      <c r="H35" s="87"/>
      <c r="I35" s="87"/>
    </row>
    <row r="36" spans="2:9" ht="12.75" customHeight="1" thickBot="1" x14ac:dyDescent="0.25">
      <c r="B36" s="88" t="s">
        <v>104</v>
      </c>
      <c r="C36" s="89" t="s">
        <v>241</v>
      </c>
      <c r="D36" s="98"/>
      <c r="E36" s="87"/>
      <c r="F36" s="87"/>
      <c r="G36" s="87"/>
      <c r="H36" s="87"/>
      <c r="I36" s="87"/>
    </row>
    <row r="37" spans="2:9" ht="12.75" customHeight="1" x14ac:dyDescent="0.2">
      <c r="B37" s="98"/>
      <c r="C37" s="98"/>
      <c r="D37" s="98"/>
      <c r="E37" s="98"/>
      <c r="F37" s="98"/>
      <c r="G37" s="98"/>
      <c r="H37" s="98"/>
      <c r="I37" s="98"/>
    </row>
    <row r="38" spans="2:9" ht="93" customHeight="1" x14ac:dyDescent="0.2">
      <c r="B38" s="90" t="s">
        <v>107</v>
      </c>
      <c r="C38" s="484" t="s">
        <v>254</v>
      </c>
      <c r="D38" s="484"/>
      <c r="E38" s="484"/>
      <c r="F38" s="484"/>
      <c r="G38" s="484"/>
      <c r="H38" s="484"/>
      <c r="I38" s="484"/>
    </row>
    <row r="39" spans="2:9" ht="12.75" customHeight="1" x14ac:dyDescent="0.2">
      <c r="B39" s="98"/>
      <c r="C39" s="98"/>
      <c r="D39" s="98"/>
      <c r="E39" s="98"/>
      <c r="F39" s="98"/>
      <c r="G39" s="98"/>
      <c r="H39" s="98"/>
      <c r="I39" s="98"/>
    </row>
    <row r="40" spans="2:9" x14ac:dyDescent="0.2">
      <c r="B40" s="40"/>
    </row>
    <row r="41" spans="2:9" x14ac:dyDescent="0.2">
      <c r="B41" s="40" t="s">
        <v>128</v>
      </c>
    </row>
    <row r="42" spans="2:9" x14ac:dyDescent="0.2">
      <c r="B42" s="40"/>
    </row>
    <row r="43" spans="2:9" x14ac:dyDescent="0.2">
      <c r="B43" s="40"/>
    </row>
    <row r="44" spans="2:9" x14ac:dyDescent="0.2">
      <c r="B44" s="40"/>
    </row>
    <row r="45" spans="2:9" x14ac:dyDescent="0.2">
      <c r="B45" s="40"/>
    </row>
    <row r="46" spans="2:9" x14ac:dyDescent="0.2">
      <c r="B46" s="40"/>
    </row>
    <row r="47" spans="2:9" x14ac:dyDescent="0.2">
      <c r="B47" s="40"/>
    </row>
    <row r="48" spans="2:9" x14ac:dyDescent="0.2">
      <c r="B48" s="40"/>
    </row>
    <row r="49" spans="2:2" x14ac:dyDescent="0.2">
      <c r="B49" s="40"/>
    </row>
    <row r="50" spans="2:2" x14ac:dyDescent="0.2">
      <c r="B50" s="40"/>
    </row>
    <row r="51" spans="2:2" x14ac:dyDescent="0.2">
      <c r="B51" s="40"/>
    </row>
    <row r="52" spans="2:2" x14ac:dyDescent="0.2">
      <c r="B52" s="40"/>
    </row>
    <row r="53" spans="2:2" x14ac:dyDescent="0.2">
      <c r="B53" s="40"/>
    </row>
    <row r="54" spans="2:2" x14ac:dyDescent="0.2">
      <c r="B54" s="40"/>
    </row>
    <row r="55" spans="2:2" x14ac:dyDescent="0.2">
      <c r="B55" s="40"/>
    </row>
    <row r="56" spans="2:2" x14ac:dyDescent="0.2">
      <c r="B56" s="40"/>
    </row>
    <row r="57" spans="2:2" x14ac:dyDescent="0.2">
      <c r="B57" s="40"/>
    </row>
    <row r="58" spans="2:2" x14ac:dyDescent="0.2">
      <c r="B58" s="40"/>
    </row>
    <row r="59" spans="2:2" x14ac:dyDescent="0.2">
      <c r="B59" s="40"/>
    </row>
    <row r="60" spans="2:2" x14ac:dyDescent="0.2">
      <c r="B60" s="40"/>
    </row>
    <row r="61" spans="2:2" x14ac:dyDescent="0.2">
      <c r="B61" s="40"/>
    </row>
    <row r="62" spans="2:2" x14ac:dyDescent="0.2">
      <c r="B62" s="40"/>
    </row>
    <row r="63" spans="2:2" x14ac:dyDescent="0.2">
      <c r="B63" s="40"/>
    </row>
    <row r="64" spans="2:2" x14ac:dyDescent="0.2">
      <c r="B64" s="40"/>
    </row>
    <row r="65" spans="2:9" x14ac:dyDescent="0.2">
      <c r="B65" s="40"/>
    </row>
    <row r="66" spans="2:9" x14ac:dyDescent="0.2">
      <c r="B66" s="40"/>
    </row>
    <row r="67" spans="2:9" x14ac:dyDescent="0.2">
      <c r="B67" s="40"/>
    </row>
    <row r="68" spans="2:9" x14ac:dyDescent="0.2">
      <c r="B68" s="40"/>
    </row>
    <row r="69" spans="2:9" x14ac:dyDescent="0.2">
      <c r="B69" s="40"/>
    </row>
    <row r="70" spans="2:9" x14ac:dyDescent="0.2">
      <c r="B70" s="40"/>
    </row>
    <row r="71" spans="2:9" x14ac:dyDescent="0.2">
      <c r="B71" s="40"/>
    </row>
    <row r="72" spans="2:9" x14ac:dyDescent="0.2">
      <c r="B72" s="40"/>
    </row>
    <row r="73" spans="2:9" x14ac:dyDescent="0.2">
      <c r="B73" s="40"/>
    </row>
    <row r="74" spans="2:9" ht="15" x14ac:dyDescent="0.2">
      <c r="B74" s="474" t="s">
        <v>129</v>
      </c>
      <c r="C74" s="474"/>
      <c r="D74" s="474"/>
      <c r="E74" s="474"/>
      <c r="F74" s="474"/>
      <c r="G74" s="474"/>
      <c r="H74" s="474"/>
      <c r="I74" s="474"/>
    </row>
    <row r="75" spans="2:9" ht="51" customHeight="1" x14ac:dyDescent="0.2">
      <c r="B75" s="471" t="s">
        <v>218</v>
      </c>
      <c r="C75" s="471"/>
      <c r="D75" s="471"/>
      <c r="E75" s="471"/>
      <c r="F75" s="471"/>
      <c r="G75" s="471"/>
      <c r="H75" s="471"/>
      <c r="I75" s="471"/>
    </row>
    <row r="76" spans="2:9" x14ac:dyDescent="0.2">
      <c r="B76" s="40"/>
    </row>
    <row r="77" spans="2:9" ht="15" x14ac:dyDescent="0.2">
      <c r="B77" s="480" t="s">
        <v>130</v>
      </c>
      <c r="C77" s="480"/>
      <c r="D77" s="480"/>
      <c r="E77" s="480"/>
      <c r="F77" s="480"/>
      <c r="G77" s="480"/>
      <c r="H77" s="480"/>
      <c r="I77" s="480"/>
    </row>
    <row r="78" spans="2:9" ht="31.5" customHeight="1" x14ac:dyDescent="0.2">
      <c r="B78" s="471" t="s">
        <v>205</v>
      </c>
      <c r="C78" s="471"/>
      <c r="D78" s="471"/>
      <c r="E78" s="471"/>
      <c r="F78" s="471"/>
      <c r="G78" s="471"/>
      <c r="H78" s="471"/>
      <c r="I78" s="471"/>
    </row>
    <row r="79" spans="2:9" ht="12.75" customHeight="1" x14ac:dyDescent="0.2">
      <c r="B79" s="79"/>
      <c r="C79" s="79"/>
      <c r="D79" s="79"/>
      <c r="E79" s="79"/>
      <c r="F79" s="79"/>
      <c r="G79" s="79"/>
      <c r="H79" s="79"/>
      <c r="I79" s="79"/>
    </row>
    <row r="80" spans="2:9" ht="15" x14ac:dyDescent="0.2">
      <c r="B80" s="474" t="s">
        <v>131</v>
      </c>
      <c r="C80" s="474"/>
      <c r="D80" s="474"/>
      <c r="E80" s="474"/>
      <c r="F80" s="474"/>
      <c r="G80" s="474"/>
      <c r="H80" s="474"/>
      <c r="I80" s="474"/>
    </row>
    <row r="81" spans="2:9" ht="29.25" customHeight="1" x14ac:dyDescent="0.2">
      <c r="B81" s="472" t="s">
        <v>206</v>
      </c>
      <c r="C81" s="472"/>
      <c r="D81" s="472"/>
      <c r="E81" s="472"/>
      <c r="F81" s="472"/>
      <c r="G81" s="472"/>
      <c r="H81" s="472"/>
      <c r="I81" s="472"/>
    </row>
    <row r="82" spans="2:9" ht="12.75" customHeight="1" x14ac:dyDescent="0.2">
      <c r="B82" s="79"/>
      <c r="C82" s="79"/>
      <c r="D82" s="79"/>
      <c r="E82" s="79"/>
      <c r="F82" s="79"/>
      <c r="G82" s="79"/>
      <c r="H82" s="79"/>
      <c r="I82" s="79"/>
    </row>
    <row r="83" spans="2:9" ht="15" x14ac:dyDescent="0.2">
      <c r="B83" s="474" t="s">
        <v>76</v>
      </c>
      <c r="C83" s="474"/>
      <c r="D83" s="474"/>
      <c r="E83" s="474"/>
      <c r="F83" s="474"/>
      <c r="G83" s="474"/>
      <c r="H83" s="474"/>
      <c r="I83" s="474"/>
    </row>
    <row r="84" spans="2:9" ht="33" customHeight="1" x14ac:dyDescent="0.2">
      <c r="B84" s="473" t="s">
        <v>207</v>
      </c>
      <c r="C84" s="473"/>
      <c r="D84" s="473"/>
      <c r="E84" s="473"/>
      <c r="F84" s="473"/>
      <c r="G84" s="473"/>
      <c r="H84" s="473"/>
      <c r="I84" s="473"/>
    </row>
    <row r="85" spans="2:9" ht="12.75" customHeight="1" x14ac:dyDescent="0.2">
      <c r="B85" s="79"/>
      <c r="C85" s="79"/>
      <c r="D85" s="79"/>
      <c r="E85" s="79"/>
      <c r="F85" s="79"/>
      <c r="G85" s="79"/>
      <c r="H85" s="79"/>
      <c r="I85" s="79"/>
    </row>
    <row r="86" spans="2:9" ht="15" x14ac:dyDescent="0.2">
      <c r="B86" s="474" t="s">
        <v>14</v>
      </c>
      <c r="C86" s="474"/>
      <c r="D86" s="474"/>
      <c r="E86" s="474"/>
      <c r="F86" s="474"/>
      <c r="G86" s="474"/>
      <c r="H86" s="474"/>
      <c r="I86" s="474"/>
    </row>
    <row r="87" spans="2:9" ht="33.75" customHeight="1" x14ac:dyDescent="0.2">
      <c r="B87" s="471" t="s">
        <v>208</v>
      </c>
      <c r="C87" s="471"/>
      <c r="D87" s="471"/>
      <c r="E87" s="471"/>
      <c r="F87" s="471"/>
      <c r="G87" s="471"/>
      <c r="H87" s="471"/>
      <c r="I87" s="471"/>
    </row>
    <row r="88" spans="2:9" ht="12.75" customHeight="1" x14ac:dyDescent="0.2">
      <c r="B88" s="79"/>
      <c r="C88" s="79"/>
      <c r="D88" s="79"/>
      <c r="E88" s="79"/>
      <c r="F88" s="79"/>
      <c r="G88" s="79"/>
      <c r="H88" s="79"/>
      <c r="I88" s="79"/>
    </row>
    <row r="89" spans="2:9" ht="15" x14ac:dyDescent="0.25">
      <c r="B89" s="487" t="s">
        <v>15</v>
      </c>
      <c r="C89" s="487"/>
      <c r="D89" s="487"/>
      <c r="E89" s="487"/>
      <c r="F89" s="487"/>
      <c r="G89" s="487"/>
      <c r="H89" s="487"/>
      <c r="I89" s="487"/>
    </row>
    <row r="90" spans="2:9" ht="49.5" customHeight="1" x14ac:dyDescent="0.2">
      <c r="B90" s="472" t="s">
        <v>209</v>
      </c>
      <c r="C90" s="472"/>
      <c r="D90" s="472"/>
      <c r="E90" s="472"/>
      <c r="F90" s="472"/>
      <c r="G90" s="472"/>
      <c r="H90" s="472"/>
      <c r="I90" s="472"/>
    </row>
    <row r="91" spans="2:9" ht="12.75" customHeight="1" x14ac:dyDescent="0.25">
      <c r="B91" s="80"/>
      <c r="C91" s="80"/>
      <c r="D91" s="80"/>
      <c r="E91" s="80"/>
      <c r="F91" s="80"/>
      <c r="G91" s="80"/>
      <c r="H91" s="80"/>
      <c r="I91" s="80"/>
    </row>
    <row r="92" spans="2:9" ht="15" x14ac:dyDescent="0.2">
      <c r="B92" s="474" t="s">
        <v>91</v>
      </c>
      <c r="C92" s="474"/>
      <c r="D92" s="474"/>
      <c r="E92" s="474"/>
      <c r="F92" s="474"/>
      <c r="G92" s="474"/>
      <c r="H92" s="474"/>
      <c r="I92" s="474"/>
    </row>
    <row r="93" spans="2:9" ht="77.25" customHeight="1" x14ac:dyDescent="0.2">
      <c r="B93" s="471" t="s">
        <v>242</v>
      </c>
      <c r="C93" s="471"/>
      <c r="D93" s="471"/>
      <c r="E93" s="471"/>
      <c r="F93" s="471"/>
      <c r="G93" s="471"/>
      <c r="H93" s="471"/>
      <c r="I93" s="471"/>
    </row>
    <row r="94" spans="2:9" ht="12.75" customHeight="1" x14ac:dyDescent="0.2">
      <c r="B94" s="79"/>
      <c r="C94" s="79"/>
      <c r="D94" s="79"/>
      <c r="E94" s="79"/>
      <c r="F94" s="79"/>
      <c r="G94" s="79"/>
      <c r="H94" s="79"/>
      <c r="I94" s="79"/>
    </row>
    <row r="95" spans="2:9" ht="15" x14ac:dyDescent="0.2">
      <c r="B95" s="474" t="s">
        <v>50</v>
      </c>
      <c r="C95" s="474"/>
      <c r="D95" s="474"/>
      <c r="E95" s="474"/>
      <c r="F95" s="474"/>
      <c r="G95" s="474"/>
      <c r="H95" s="474"/>
      <c r="I95" s="474"/>
    </row>
    <row r="96" spans="2:9" ht="88.5" customHeight="1" x14ac:dyDescent="0.2">
      <c r="B96" s="483" t="s">
        <v>210</v>
      </c>
      <c r="C96" s="483"/>
      <c r="D96" s="483"/>
      <c r="E96" s="483"/>
      <c r="F96" s="483"/>
      <c r="G96" s="483"/>
      <c r="H96" s="483"/>
      <c r="I96" s="483"/>
    </row>
    <row r="97" spans="1:9" ht="15" x14ac:dyDescent="0.2">
      <c r="B97" s="192"/>
      <c r="C97" s="192"/>
      <c r="D97" s="192"/>
      <c r="E97" s="192"/>
      <c r="F97" s="192"/>
      <c r="G97" s="192"/>
      <c r="H97" s="192"/>
      <c r="I97" s="192"/>
    </row>
    <row r="98" spans="1:9" ht="15" x14ac:dyDescent="0.2">
      <c r="B98" s="192"/>
      <c r="C98" s="192"/>
      <c r="D98" s="192"/>
      <c r="E98" s="192"/>
      <c r="F98" s="192"/>
      <c r="G98" s="192"/>
      <c r="H98" s="192"/>
      <c r="I98" s="192"/>
    </row>
    <row r="101" spans="1:9" ht="16.5" thickBot="1" x14ac:dyDescent="0.3">
      <c r="A101" s="477" t="s">
        <v>120</v>
      </c>
      <c r="B101" s="477"/>
      <c r="C101" s="477"/>
      <c r="D101" s="477"/>
      <c r="E101" s="477"/>
      <c r="F101" s="477"/>
      <c r="G101" s="477"/>
      <c r="H101" s="477"/>
      <c r="I101" s="477"/>
    </row>
    <row r="102" spans="1:9" x14ac:dyDescent="0.2">
      <c r="C102" s="63"/>
    </row>
    <row r="103" spans="1:9" ht="15" x14ac:dyDescent="0.25">
      <c r="B103" s="188" t="s">
        <v>211</v>
      </c>
      <c r="C103" s="63"/>
    </row>
    <row r="104" spans="1:9" ht="30.75" customHeight="1" x14ac:dyDescent="0.2">
      <c r="B104" s="483" t="s">
        <v>237</v>
      </c>
      <c r="C104" s="483"/>
      <c r="D104" s="483"/>
      <c r="E104" s="483"/>
      <c r="F104" s="483"/>
      <c r="G104" s="483"/>
      <c r="H104" s="483"/>
      <c r="I104" s="483"/>
    </row>
    <row r="105" spans="1:9" x14ac:dyDescent="0.2">
      <c r="C105" s="63"/>
    </row>
    <row r="106" spans="1:9" ht="15" x14ac:dyDescent="0.2">
      <c r="B106" s="474" t="s">
        <v>53</v>
      </c>
      <c r="C106" s="474"/>
      <c r="D106" s="474"/>
      <c r="E106" s="474"/>
      <c r="F106" s="474"/>
      <c r="G106" s="474"/>
      <c r="H106" s="474"/>
      <c r="I106" s="474"/>
    </row>
    <row r="107" spans="1:9" s="96" customFormat="1" ht="44.25" customHeight="1" x14ac:dyDescent="0.25">
      <c r="B107" s="478" t="s">
        <v>223</v>
      </c>
      <c r="C107" s="478"/>
      <c r="D107" s="478"/>
      <c r="E107" s="478"/>
      <c r="F107" s="478"/>
      <c r="G107" s="478"/>
      <c r="H107" s="478"/>
      <c r="I107" s="478"/>
    </row>
    <row r="109" spans="1:9" ht="15" x14ac:dyDescent="0.2">
      <c r="B109" s="474" t="s">
        <v>121</v>
      </c>
      <c r="C109" s="474"/>
      <c r="D109" s="474"/>
      <c r="E109" s="474"/>
      <c r="F109" s="474"/>
      <c r="G109" s="474"/>
      <c r="H109" s="474"/>
      <c r="I109" s="474"/>
    </row>
    <row r="110" spans="1:9" ht="28.5" customHeight="1" x14ac:dyDescent="0.25">
      <c r="B110" s="479" t="s">
        <v>229</v>
      </c>
      <c r="C110" s="479"/>
      <c r="D110" s="479"/>
      <c r="E110" s="479"/>
      <c r="F110" s="479"/>
      <c r="G110" s="479"/>
      <c r="H110" s="479"/>
      <c r="I110" s="479"/>
    </row>
    <row r="111" spans="1:9" ht="31.5" customHeight="1" x14ac:dyDescent="0.2">
      <c r="B111" s="476" t="s">
        <v>213</v>
      </c>
      <c r="C111" s="476"/>
    </row>
    <row r="112" spans="1:9" ht="32.25" customHeight="1" x14ac:dyDescent="0.2">
      <c r="B112" s="465" t="s">
        <v>222</v>
      </c>
      <c r="C112" s="465"/>
      <c r="D112" s="465"/>
      <c r="E112" s="465"/>
      <c r="F112" s="465"/>
      <c r="G112" s="465"/>
      <c r="H112" s="465"/>
      <c r="I112" s="465"/>
    </row>
    <row r="113" spans="2:9" ht="15" x14ac:dyDescent="0.25">
      <c r="B113" s="194" t="s">
        <v>200</v>
      </c>
      <c r="C113" s="66"/>
      <c r="D113" s="66"/>
      <c r="E113" s="66"/>
      <c r="F113" s="66"/>
      <c r="G113" s="66"/>
      <c r="H113" s="66"/>
      <c r="I113" s="66"/>
    </row>
    <row r="114" spans="2:9" ht="45.75" customHeight="1" x14ac:dyDescent="0.2">
      <c r="B114" s="63"/>
      <c r="C114" s="63"/>
      <c r="D114" s="63"/>
      <c r="E114" s="63"/>
      <c r="F114" s="63"/>
      <c r="G114" s="63"/>
      <c r="H114" s="63"/>
      <c r="I114" s="63"/>
    </row>
    <row r="115" spans="2:9" x14ac:dyDescent="0.2">
      <c r="B115" s="63"/>
      <c r="C115" s="63"/>
      <c r="D115" s="63"/>
      <c r="E115" s="63"/>
      <c r="F115" s="63"/>
      <c r="G115" s="63"/>
      <c r="H115" s="63"/>
      <c r="I115" s="63"/>
    </row>
    <row r="116" spans="2:9" x14ac:dyDescent="0.2">
      <c r="B116" s="63"/>
      <c r="C116" s="63"/>
      <c r="D116" s="63"/>
      <c r="E116" s="63"/>
      <c r="F116" s="63"/>
      <c r="G116" s="63"/>
      <c r="H116" s="63"/>
      <c r="I116" s="63"/>
    </row>
    <row r="117" spans="2:9" x14ac:dyDescent="0.2">
      <c r="B117" s="63"/>
      <c r="C117" s="63"/>
    </row>
    <row r="118" spans="2:9" x14ac:dyDescent="0.2">
      <c r="B118" s="63"/>
      <c r="C118" s="63"/>
    </row>
    <row r="119" spans="2:9" x14ac:dyDescent="0.2">
      <c r="B119" s="63"/>
      <c r="C119" s="66"/>
    </row>
    <row r="120" spans="2:9" x14ac:dyDescent="0.2">
      <c r="B120" s="63"/>
      <c r="C120" s="63"/>
    </row>
    <row r="121" spans="2:9" x14ac:dyDescent="0.2">
      <c r="B121" s="63"/>
      <c r="C121" s="189"/>
    </row>
    <row r="122" spans="2:9" x14ac:dyDescent="0.2">
      <c r="B122" s="63"/>
      <c r="C122" s="66"/>
    </row>
    <row r="123" spans="2:9" x14ac:dyDescent="0.2">
      <c r="B123" s="63"/>
      <c r="C123" s="190"/>
    </row>
    <row r="124" spans="2:9" x14ac:dyDescent="0.2">
      <c r="B124" s="63"/>
      <c r="C124" s="66"/>
    </row>
    <row r="125" spans="2:9" x14ac:dyDescent="0.2">
      <c r="B125" s="63"/>
      <c r="C125" s="66"/>
    </row>
    <row r="126" spans="2:9" x14ac:dyDescent="0.2">
      <c r="B126" s="63"/>
      <c r="C126" s="63"/>
    </row>
    <row r="127" spans="2:9" x14ac:dyDescent="0.2">
      <c r="B127" s="63"/>
      <c r="C127" s="66"/>
    </row>
    <row r="128" spans="2:9" x14ac:dyDescent="0.2">
      <c r="C128" s="62"/>
    </row>
  </sheetData>
  <sheetProtection password="F791" sheet="1" objects="1" scenarios="1"/>
  <mergeCells count="42">
    <mergeCell ref="A1:I1"/>
    <mergeCell ref="A14:I14"/>
    <mergeCell ref="B90:I90"/>
    <mergeCell ref="B19:I19"/>
    <mergeCell ref="B89:I89"/>
    <mergeCell ref="B92:I92"/>
    <mergeCell ref="B95:I95"/>
    <mergeCell ref="B83:I83"/>
    <mergeCell ref="B4:I4"/>
    <mergeCell ref="B6:I6"/>
    <mergeCell ref="K25:K31"/>
    <mergeCell ref="B111:C111"/>
    <mergeCell ref="A101:I101"/>
    <mergeCell ref="B106:I106"/>
    <mergeCell ref="B107:I107"/>
    <mergeCell ref="B109:I109"/>
    <mergeCell ref="B110:I110"/>
    <mergeCell ref="B77:I77"/>
    <mergeCell ref="B80:I80"/>
    <mergeCell ref="B74:I74"/>
    <mergeCell ref="B26:I26"/>
    <mergeCell ref="B104:I104"/>
    <mergeCell ref="B31:I31"/>
    <mergeCell ref="C38:I38"/>
    <mergeCell ref="B93:I93"/>
    <mergeCell ref="B96:I96"/>
    <mergeCell ref="B112:I112"/>
    <mergeCell ref="B7:I7"/>
    <mergeCell ref="B5:I5"/>
    <mergeCell ref="B10:I10"/>
    <mergeCell ref="B8:I8"/>
    <mergeCell ref="B23:I23"/>
    <mergeCell ref="B16:I16"/>
    <mergeCell ref="B17:I17"/>
    <mergeCell ref="B21:I21"/>
    <mergeCell ref="B24:C24"/>
    <mergeCell ref="B78:I78"/>
    <mergeCell ref="B75:I75"/>
    <mergeCell ref="B81:I81"/>
    <mergeCell ref="B84:I84"/>
    <mergeCell ref="B87:I87"/>
    <mergeCell ref="B86:I86"/>
  </mergeCells>
  <hyperlinks>
    <hyperlink ref="B113" r:id="rId1"/>
    <hyperlink ref="B24" r:id="rId2"/>
    <hyperlink ref="B111:C111" r:id="rId3" display="Lohn- und Einkommenssteuerrechner"/>
  </hyperlinks>
  <pageMargins left="0.70866141732283472" right="0.70866141732283472" top="0.78740157480314965" bottom="0.78740157480314965" header="0.31496062992125984" footer="0.31496062992125984"/>
  <pageSetup paperSize="9" scale="55" fitToHeight="0" orientation="portrait" r:id="rId4"/>
  <headerFooter>
    <oddFooter>&amp;R© Institut für Freie Berufe</oddFooter>
  </headerFooter>
  <drawing r:id="rId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0"/>
  <sheetViews>
    <sheetView showGridLines="0" showRowColHeaders="0" topLeftCell="A4" workbookViewId="0">
      <selection activeCell="G56" sqref="G56"/>
    </sheetView>
  </sheetViews>
  <sheetFormatPr baseColWidth="10" defaultRowHeight="12.75" x14ac:dyDescent="0.2"/>
  <cols>
    <col min="1" max="1" width="11.42578125" style="198"/>
    <col min="2" max="2" width="38.140625" style="198" customWidth="1"/>
    <col min="3" max="3" width="6.85546875" style="198" customWidth="1"/>
    <col min="4" max="4" width="11" style="198" customWidth="1"/>
    <col min="5" max="12" width="7.28515625" style="198" customWidth="1"/>
    <col min="13" max="13" width="8.28515625" style="198" customWidth="1"/>
    <col min="14" max="16" width="7.28515625" style="198" customWidth="1"/>
    <col min="17" max="18" width="8.7109375" style="198" customWidth="1"/>
    <col min="19" max="16384" width="11.42578125" style="198"/>
  </cols>
  <sheetData>
    <row r="1" spans="1:3" x14ac:dyDescent="0.2">
      <c r="A1" s="198" t="s">
        <v>92</v>
      </c>
      <c r="C1" s="199">
        <v>0.19</v>
      </c>
    </row>
    <row r="2" spans="1:3" x14ac:dyDescent="0.2">
      <c r="A2" s="198" t="s">
        <v>93</v>
      </c>
      <c r="C2" s="199">
        <v>7.0000000000000007E-2</v>
      </c>
    </row>
    <row r="3" spans="1:3" x14ac:dyDescent="0.2">
      <c r="A3" s="198" t="s">
        <v>94</v>
      </c>
      <c r="C3" s="199"/>
    </row>
    <row r="4" spans="1:3" x14ac:dyDescent="0.2">
      <c r="A4" s="198" t="s">
        <v>95</v>
      </c>
    </row>
    <row r="5" spans="1:3" x14ac:dyDescent="0.2">
      <c r="A5" s="198" t="s">
        <v>96</v>
      </c>
    </row>
    <row r="6" spans="1:3" x14ac:dyDescent="0.2">
      <c r="A6" s="198" t="s">
        <v>97</v>
      </c>
    </row>
    <row r="7" spans="1:3" x14ac:dyDescent="0.2">
      <c r="A7" s="198" t="s">
        <v>98</v>
      </c>
    </row>
    <row r="8" spans="1:3" x14ac:dyDescent="0.2">
      <c r="A8" s="198" t="s">
        <v>99</v>
      </c>
    </row>
    <row r="9" spans="1:3" x14ac:dyDescent="0.2">
      <c r="A9" s="198" t="s">
        <v>100</v>
      </c>
    </row>
    <row r="10" spans="1:3" x14ac:dyDescent="0.2">
      <c r="A10" s="198" t="s">
        <v>101</v>
      </c>
    </row>
    <row r="11" spans="1:3" x14ac:dyDescent="0.2">
      <c r="A11" s="198" t="s">
        <v>102</v>
      </c>
    </row>
    <row r="12" spans="1:3" x14ac:dyDescent="0.2">
      <c r="A12" s="198" t="s">
        <v>103</v>
      </c>
    </row>
    <row r="18" spans="2:18" x14ac:dyDescent="0.2">
      <c r="B18" s="490" t="s">
        <v>1</v>
      </c>
      <c r="C18" s="491" t="s">
        <v>74</v>
      </c>
      <c r="D18" s="200" t="s">
        <v>49</v>
      </c>
      <c r="E18" s="492" t="s">
        <v>5</v>
      </c>
      <c r="F18" s="492"/>
      <c r="G18" s="492"/>
      <c r="H18" s="492"/>
      <c r="I18" s="492"/>
      <c r="J18" s="492"/>
      <c r="K18" s="492"/>
      <c r="L18" s="492"/>
      <c r="M18" s="492"/>
      <c r="N18" s="492"/>
      <c r="O18" s="492"/>
      <c r="P18" s="492"/>
      <c r="Q18" s="490" t="s">
        <v>2</v>
      </c>
      <c r="R18" s="490" t="s">
        <v>4</v>
      </c>
    </row>
    <row r="19" spans="2:18" x14ac:dyDescent="0.2">
      <c r="B19" s="490"/>
      <c r="C19" s="491"/>
      <c r="D19" s="200" t="s">
        <v>3</v>
      </c>
      <c r="E19" s="195" t="s">
        <v>93</v>
      </c>
      <c r="F19" s="195" t="s">
        <v>94</v>
      </c>
      <c r="G19" s="195" t="s">
        <v>95</v>
      </c>
      <c r="H19" s="195" t="s">
        <v>96</v>
      </c>
      <c r="I19" s="195" t="s">
        <v>97</v>
      </c>
      <c r="J19" s="195" t="s">
        <v>98</v>
      </c>
      <c r="K19" s="195" t="s">
        <v>99</v>
      </c>
      <c r="L19" s="195" t="s">
        <v>100</v>
      </c>
      <c r="M19" s="195" t="s">
        <v>101</v>
      </c>
      <c r="N19" s="195" t="s">
        <v>102</v>
      </c>
      <c r="O19" s="195" t="s">
        <v>103</v>
      </c>
      <c r="P19" s="195" t="s">
        <v>92</v>
      </c>
      <c r="Q19" s="490"/>
      <c r="R19" s="490"/>
    </row>
    <row r="20" spans="2:18" x14ac:dyDescent="0.2">
      <c r="B20" s="196" t="s">
        <v>123</v>
      </c>
      <c r="C20" s="201">
        <v>0.19</v>
      </c>
      <c r="D20" s="196">
        <f>SUM(E20:P20)</f>
        <v>180</v>
      </c>
      <c r="E20" s="195">
        <v>180</v>
      </c>
      <c r="F20" s="195">
        <v>0</v>
      </c>
      <c r="G20" s="195">
        <v>0</v>
      </c>
      <c r="H20" s="195">
        <v>0</v>
      </c>
      <c r="I20" s="195">
        <v>0</v>
      </c>
      <c r="J20" s="195">
        <v>0</v>
      </c>
      <c r="K20" s="195">
        <v>0</v>
      </c>
      <c r="L20" s="195">
        <v>0</v>
      </c>
      <c r="M20" s="195">
        <v>0</v>
      </c>
      <c r="N20" s="195">
        <v>0</v>
      </c>
      <c r="O20" s="195">
        <v>0</v>
      </c>
      <c r="P20" s="195">
        <v>0</v>
      </c>
      <c r="Q20" s="196">
        <v>0</v>
      </c>
      <c r="R20" s="196">
        <v>0</v>
      </c>
    </row>
    <row r="21" spans="2:18" x14ac:dyDescent="0.2">
      <c r="B21" s="196" t="s">
        <v>122</v>
      </c>
      <c r="C21" s="201">
        <v>0.19</v>
      </c>
      <c r="D21" s="196">
        <f>SUM(E21:P21)</f>
        <v>1200</v>
      </c>
      <c r="E21" s="195">
        <v>1200</v>
      </c>
      <c r="F21" s="195">
        <v>0</v>
      </c>
      <c r="G21" s="195">
        <v>0</v>
      </c>
      <c r="H21" s="195">
        <v>0</v>
      </c>
      <c r="I21" s="195">
        <v>0</v>
      </c>
      <c r="J21" s="195">
        <v>0</v>
      </c>
      <c r="K21" s="195">
        <v>0</v>
      </c>
      <c r="L21" s="195">
        <v>0</v>
      </c>
      <c r="M21" s="195">
        <v>0</v>
      </c>
      <c r="N21" s="195">
        <v>0</v>
      </c>
      <c r="O21" s="195">
        <v>0</v>
      </c>
      <c r="P21" s="195">
        <v>0</v>
      </c>
      <c r="Q21" s="196">
        <v>0</v>
      </c>
      <c r="R21" s="196">
        <v>0</v>
      </c>
    </row>
    <row r="22" spans="2:18" x14ac:dyDescent="0.2">
      <c r="B22" s="196" t="s">
        <v>124</v>
      </c>
      <c r="C22" s="201">
        <v>0.19</v>
      </c>
      <c r="D22" s="196">
        <f>SUM(E22:P22)</f>
        <v>0</v>
      </c>
      <c r="E22" s="195">
        <v>0</v>
      </c>
      <c r="F22" s="195">
        <v>0</v>
      </c>
      <c r="G22" s="195">
        <v>0</v>
      </c>
      <c r="H22" s="195">
        <v>0</v>
      </c>
      <c r="I22" s="195">
        <v>0</v>
      </c>
      <c r="J22" s="195">
        <v>0</v>
      </c>
      <c r="K22" s="195">
        <v>0</v>
      </c>
      <c r="L22" s="195">
        <v>0</v>
      </c>
      <c r="M22" s="195">
        <v>0</v>
      </c>
      <c r="N22" s="195">
        <v>0</v>
      </c>
      <c r="O22" s="195">
        <v>0</v>
      </c>
      <c r="P22" s="195">
        <v>0</v>
      </c>
      <c r="Q22" s="196">
        <v>12000</v>
      </c>
      <c r="R22" s="196">
        <v>0</v>
      </c>
    </row>
    <row r="23" spans="2:18" x14ac:dyDescent="0.2">
      <c r="B23" s="202" t="s">
        <v>3</v>
      </c>
      <c r="C23" s="201"/>
      <c r="D23" s="202">
        <f t="shared" ref="D23:R23" si="0">SUM(D20:D22)</f>
        <v>1380</v>
      </c>
      <c r="E23" s="200">
        <f t="shared" si="0"/>
        <v>1380</v>
      </c>
      <c r="F23" s="200">
        <f t="shared" si="0"/>
        <v>0</v>
      </c>
      <c r="G23" s="200">
        <f t="shared" si="0"/>
        <v>0</v>
      </c>
      <c r="H23" s="200">
        <f t="shared" si="0"/>
        <v>0</v>
      </c>
      <c r="I23" s="200">
        <f t="shared" si="0"/>
        <v>0</v>
      </c>
      <c r="J23" s="200">
        <f t="shared" si="0"/>
        <v>0</v>
      </c>
      <c r="K23" s="200">
        <f t="shared" si="0"/>
        <v>0</v>
      </c>
      <c r="L23" s="200">
        <f t="shared" si="0"/>
        <v>0</v>
      </c>
      <c r="M23" s="200">
        <f t="shared" si="0"/>
        <v>0</v>
      </c>
      <c r="N23" s="200">
        <f t="shared" si="0"/>
        <v>0</v>
      </c>
      <c r="O23" s="200">
        <f t="shared" si="0"/>
        <v>0</v>
      </c>
      <c r="P23" s="200">
        <f t="shared" si="0"/>
        <v>0</v>
      </c>
      <c r="Q23" s="202">
        <f t="shared" si="0"/>
        <v>12000</v>
      </c>
      <c r="R23" s="202">
        <f t="shared" si="0"/>
        <v>0</v>
      </c>
    </row>
    <row r="24" spans="2:18" x14ac:dyDescent="0.2">
      <c r="B24" s="203"/>
      <c r="C24" s="203"/>
      <c r="D24" s="196"/>
      <c r="E24" s="195"/>
      <c r="F24" s="195"/>
      <c r="G24" s="195"/>
      <c r="H24" s="195"/>
      <c r="I24" s="195"/>
      <c r="J24" s="195"/>
      <c r="K24" s="195"/>
      <c r="L24" s="195"/>
      <c r="M24" s="195"/>
      <c r="N24" s="195"/>
      <c r="O24" s="195"/>
      <c r="P24" s="195"/>
      <c r="Q24" s="196"/>
      <c r="R24" s="196"/>
    </row>
    <row r="25" spans="2:18" x14ac:dyDescent="0.2">
      <c r="B25" s="196"/>
      <c r="C25" s="196"/>
      <c r="D25" s="196"/>
      <c r="E25" s="195"/>
      <c r="F25" s="195"/>
      <c r="G25" s="195"/>
      <c r="H25" s="195"/>
      <c r="I25" s="195"/>
      <c r="J25" s="195"/>
      <c r="K25" s="195"/>
      <c r="L25" s="195"/>
      <c r="M25" s="195"/>
      <c r="N25" s="195"/>
      <c r="O25" s="195"/>
      <c r="P25" s="195"/>
      <c r="Q25" s="196"/>
      <c r="R25" s="196"/>
    </row>
    <row r="26" spans="2:18" x14ac:dyDescent="0.2">
      <c r="B26" s="202" t="s">
        <v>38</v>
      </c>
      <c r="C26" s="202" t="s">
        <v>110</v>
      </c>
      <c r="D26" s="195" t="s">
        <v>80</v>
      </c>
      <c r="E26" s="195" t="s">
        <v>2</v>
      </c>
      <c r="F26" s="195" t="s">
        <v>4</v>
      </c>
      <c r="G26" s="195" t="s">
        <v>81</v>
      </c>
      <c r="H26" s="195" t="s">
        <v>82</v>
      </c>
      <c r="I26" s="195" t="s">
        <v>83</v>
      </c>
      <c r="J26" s="195" t="s">
        <v>84</v>
      </c>
      <c r="K26" s="195" t="s">
        <v>85</v>
      </c>
      <c r="L26" s="195" t="s">
        <v>86</v>
      </c>
      <c r="M26" s="195" t="s">
        <v>87</v>
      </c>
      <c r="N26" s="195"/>
      <c r="O26" s="488"/>
      <c r="P26" s="488"/>
      <c r="Q26" s="488"/>
      <c r="R26" s="488"/>
    </row>
    <row r="27" spans="2:18" x14ac:dyDescent="0.2">
      <c r="B27" s="196" t="s">
        <v>123</v>
      </c>
      <c r="C27" s="196">
        <v>5</v>
      </c>
      <c r="D27" s="196">
        <f>180/5</f>
        <v>36</v>
      </c>
      <c r="E27" s="195">
        <v>36</v>
      </c>
      <c r="F27" s="195">
        <v>36</v>
      </c>
      <c r="G27" s="195">
        <v>36</v>
      </c>
      <c r="H27" s="195">
        <v>36</v>
      </c>
      <c r="I27" s="195">
        <v>0</v>
      </c>
      <c r="J27" s="195">
        <v>0</v>
      </c>
      <c r="K27" s="195">
        <v>0</v>
      </c>
      <c r="L27" s="195">
        <v>0</v>
      </c>
      <c r="M27" s="195">
        <v>0</v>
      </c>
      <c r="N27" s="195"/>
      <c r="O27" s="197" t="s">
        <v>125</v>
      </c>
      <c r="P27" s="196"/>
      <c r="Q27" s="196"/>
      <c r="R27" s="196"/>
    </row>
    <row r="28" spans="2:18" x14ac:dyDescent="0.2">
      <c r="B28" s="196" t="s">
        <v>122</v>
      </c>
      <c r="C28" s="196">
        <v>3</v>
      </c>
      <c r="D28" s="196">
        <f>1200/3</f>
        <v>400</v>
      </c>
      <c r="E28" s="195">
        <v>400</v>
      </c>
      <c r="F28" s="195">
        <v>400</v>
      </c>
      <c r="G28" s="195">
        <v>0</v>
      </c>
      <c r="H28" s="195">
        <v>0</v>
      </c>
      <c r="I28" s="195">
        <v>0</v>
      </c>
      <c r="J28" s="195">
        <v>0</v>
      </c>
      <c r="K28" s="195">
        <v>0</v>
      </c>
      <c r="L28" s="195">
        <v>0</v>
      </c>
      <c r="M28" s="195">
        <v>0</v>
      </c>
      <c r="O28" s="197" t="s">
        <v>126</v>
      </c>
      <c r="P28" s="196"/>
      <c r="Q28" s="196"/>
      <c r="R28" s="196"/>
    </row>
    <row r="29" spans="2:18" x14ac:dyDescent="0.2">
      <c r="B29" s="196" t="s">
        <v>124</v>
      </c>
      <c r="C29" s="196">
        <v>6</v>
      </c>
      <c r="D29" s="196">
        <v>0</v>
      </c>
      <c r="E29" s="195">
        <f>10000/5</f>
        <v>2000</v>
      </c>
      <c r="F29" s="195">
        <v>2000</v>
      </c>
      <c r="G29" s="195">
        <v>2000</v>
      </c>
      <c r="H29" s="195">
        <v>2000</v>
      </c>
      <c r="I29" s="195">
        <v>2000</v>
      </c>
      <c r="J29" s="195">
        <v>2000</v>
      </c>
      <c r="K29" s="195">
        <v>0</v>
      </c>
      <c r="L29" s="195">
        <v>0</v>
      </c>
      <c r="M29" s="195">
        <v>0</v>
      </c>
      <c r="N29" s="195"/>
      <c r="O29" s="197" t="s">
        <v>127</v>
      </c>
      <c r="P29" s="196"/>
      <c r="Q29" s="196"/>
      <c r="R29" s="196"/>
    </row>
    <row r="30" spans="2:18" x14ac:dyDescent="0.2">
      <c r="B30" s="202" t="s">
        <v>3</v>
      </c>
      <c r="C30" s="202"/>
      <c r="D30" s="200">
        <f t="shared" ref="D30:M30" si="1">SUM(D27:D29)</f>
        <v>436</v>
      </c>
      <c r="E30" s="200">
        <f t="shared" si="1"/>
        <v>2436</v>
      </c>
      <c r="F30" s="200">
        <f t="shared" si="1"/>
        <v>2436</v>
      </c>
      <c r="G30" s="200">
        <f t="shared" si="1"/>
        <v>2036</v>
      </c>
      <c r="H30" s="200">
        <f t="shared" si="1"/>
        <v>2036</v>
      </c>
      <c r="I30" s="200">
        <f t="shared" si="1"/>
        <v>2000</v>
      </c>
      <c r="J30" s="200">
        <f t="shared" si="1"/>
        <v>2000</v>
      </c>
      <c r="K30" s="200">
        <f t="shared" si="1"/>
        <v>0</v>
      </c>
      <c r="L30" s="200">
        <f t="shared" si="1"/>
        <v>0</v>
      </c>
      <c r="M30" s="200">
        <f t="shared" si="1"/>
        <v>0</v>
      </c>
      <c r="N30" s="195"/>
      <c r="O30" s="195"/>
      <c r="P30" s="195"/>
      <c r="Q30" s="196"/>
      <c r="R30" s="196"/>
    </row>
    <row r="35" spans="2:18" x14ac:dyDescent="0.2">
      <c r="B35" s="489" t="s">
        <v>1</v>
      </c>
      <c r="C35" s="489" t="s">
        <v>151</v>
      </c>
      <c r="D35" s="204" t="s">
        <v>49</v>
      </c>
      <c r="E35" s="489" t="s">
        <v>140</v>
      </c>
      <c r="F35" s="489"/>
      <c r="G35" s="489"/>
      <c r="H35" s="489"/>
      <c r="I35" s="489"/>
      <c r="J35" s="489"/>
      <c r="K35" s="489"/>
      <c r="L35" s="489"/>
      <c r="M35" s="489"/>
      <c r="N35" s="489"/>
      <c r="O35" s="489"/>
      <c r="P35" s="489"/>
      <c r="Q35" s="489" t="s">
        <v>2</v>
      </c>
      <c r="R35" s="489" t="s">
        <v>4</v>
      </c>
    </row>
    <row r="36" spans="2:18" x14ac:dyDescent="0.2">
      <c r="B36" s="489"/>
      <c r="C36" s="489"/>
      <c r="D36" s="204" t="s">
        <v>3</v>
      </c>
      <c r="E36" s="204" t="s">
        <v>96</v>
      </c>
      <c r="F36" s="204" t="s">
        <v>180</v>
      </c>
      <c r="G36" s="204" t="s">
        <v>181</v>
      </c>
      <c r="H36" s="204" t="s">
        <v>182</v>
      </c>
      <c r="I36" s="204" t="s">
        <v>183</v>
      </c>
      <c r="J36" s="204" t="s">
        <v>184</v>
      </c>
      <c r="K36" s="204" t="s">
        <v>185</v>
      </c>
      <c r="L36" s="204" t="s">
        <v>186</v>
      </c>
      <c r="M36" s="204" t="s">
        <v>187</v>
      </c>
      <c r="N36" s="204" t="s">
        <v>188</v>
      </c>
      <c r="O36" s="204" t="s">
        <v>189</v>
      </c>
      <c r="P36" s="204" t="s">
        <v>190</v>
      </c>
      <c r="Q36" s="489"/>
      <c r="R36" s="489"/>
    </row>
    <row r="37" spans="2:18" x14ac:dyDescent="0.2">
      <c r="B37" s="196" t="s">
        <v>169</v>
      </c>
      <c r="C37" s="201">
        <v>0.19</v>
      </c>
      <c r="D37" s="196">
        <f t="shared" ref="D37:D42" si="2">SUM(E37:P37)</f>
        <v>600</v>
      </c>
      <c r="E37" s="195">
        <v>500</v>
      </c>
      <c r="F37" s="195"/>
      <c r="G37" s="195"/>
      <c r="H37" s="195">
        <v>100</v>
      </c>
      <c r="I37" s="195"/>
      <c r="J37" s="195"/>
      <c r="K37" s="195"/>
      <c r="L37" s="195"/>
      <c r="M37" s="195"/>
      <c r="N37" s="195"/>
      <c r="O37" s="195"/>
      <c r="P37" s="195"/>
      <c r="Q37" s="196"/>
      <c r="R37" s="196"/>
    </row>
    <row r="38" spans="2:18" x14ac:dyDescent="0.2">
      <c r="B38" s="196" t="s">
        <v>171</v>
      </c>
      <c r="C38" s="201">
        <v>0.19</v>
      </c>
      <c r="D38" s="196">
        <f t="shared" si="2"/>
        <v>1500</v>
      </c>
      <c r="E38" s="195">
        <v>1500</v>
      </c>
      <c r="F38" s="195"/>
      <c r="G38" s="195"/>
      <c r="H38" s="195"/>
      <c r="I38" s="195"/>
      <c r="J38" s="195"/>
      <c r="K38" s="195"/>
      <c r="L38" s="195"/>
      <c r="M38" s="195"/>
      <c r="N38" s="195"/>
      <c r="O38" s="195"/>
      <c r="P38" s="195"/>
      <c r="Q38" s="196"/>
      <c r="R38" s="196"/>
    </row>
    <row r="39" spans="2:18" x14ac:dyDescent="0.2">
      <c r="B39" s="196" t="s">
        <v>170</v>
      </c>
      <c r="C39" s="201">
        <v>0.19</v>
      </c>
      <c r="D39" s="196">
        <f t="shared" si="2"/>
        <v>0</v>
      </c>
      <c r="E39" s="195"/>
      <c r="F39" s="195"/>
      <c r="G39" s="195"/>
      <c r="H39" s="195"/>
      <c r="I39" s="195"/>
      <c r="J39" s="195"/>
      <c r="K39" s="195"/>
      <c r="L39" s="195"/>
      <c r="M39" s="195"/>
      <c r="N39" s="195"/>
      <c r="O39" s="195"/>
      <c r="P39" s="195"/>
      <c r="Q39" s="196"/>
      <c r="R39" s="196"/>
    </row>
    <row r="40" spans="2:18" x14ac:dyDescent="0.2">
      <c r="B40" s="196" t="s">
        <v>154</v>
      </c>
      <c r="C40" s="201">
        <v>0.19</v>
      </c>
      <c r="D40" s="196">
        <f t="shared" si="2"/>
        <v>250</v>
      </c>
      <c r="E40" s="195">
        <v>250</v>
      </c>
      <c r="F40" s="195"/>
      <c r="G40" s="195"/>
      <c r="H40" s="195"/>
      <c r="I40" s="195"/>
      <c r="J40" s="195"/>
      <c r="K40" s="195"/>
      <c r="L40" s="195"/>
      <c r="M40" s="195"/>
      <c r="N40" s="195"/>
      <c r="O40" s="195"/>
      <c r="P40" s="195"/>
      <c r="Q40" s="196"/>
      <c r="R40" s="196"/>
    </row>
    <row r="41" spans="2:18" x14ac:dyDescent="0.2">
      <c r="B41" s="196"/>
      <c r="C41" s="201">
        <v>0.19</v>
      </c>
      <c r="D41" s="196">
        <f t="shared" si="2"/>
        <v>0</v>
      </c>
      <c r="E41" s="195"/>
      <c r="F41" s="195"/>
      <c r="G41" s="195"/>
      <c r="H41" s="195"/>
      <c r="I41" s="195"/>
      <c r="J41" s="195"/>
      <c r="K41" s="195"/>
      <c r="L41" s="195"/>
      <c r="M41" s="195"/>
      <c r="N41" s="195"/>
      <c r="O41" s="195"/>
      <c r="P41" s="195"/>
      <c r="Q41" s="196"/>
      <c r="R41" s="196"/>
    </row>
    <row r="42" spans="2:18" x14ac:dyDescent="0.2">
      <c r="B42" s="196"/>
      <c r="C42" s="201">
        <v>0.19</v>
      </c>
      <c r="D42" s="196">
        <f t="shared" si="2"/>
        <v>0</v>
      </c>
      <c r="E42" s="195"/>
      <c r="F42" s="195"/>
      <c r="G42" s="195"/>
      <c r="H42" s="195"/>
      <c r="I42" s="195"/>
      <c r="J42" s="195"/>
      <c r="K42" s="195"/>
      <c r="L42" s="195"/>
      <c r="M42" s="195"/>
      <c r="N42" s="195"/>
      <c r="O42" s="195"/>
      <c r="P42" s="195"/>
      <c r="Q42" s="196"/>
      <c r="R42" s="196"/>
    </row>
    <row r="43" spans="2:18" x14ac:dyDescent="0.2">
      <c r="B43" s="196"/>
      <c r="C43" s="201">
        <v>0.19</v>
      </c>
      <c r="D43" s="196">
        <f t="shared" ref="D43" si="3">SUM(E43:P43)</f>
        <v>0</v>
      </c>
      <c r="E43" s="195"/>
      <c r="F43" s="195"/>
      <c r="G43" s="195"/>
      <c r="H43" s="195"/>
      <c r="I43" s="195"/>
      <c r="J43" s="195"/>
      <c r="K43" s="195"/>
      <c r="L43" s="195"/>
      <c r="M43" s="195"/>
      <c r="N43" s="195"/>
      <c r="O43" s="195"/>
      <c r="P43" s="195"/>
      <c r="Q43" s="196"/>
      <c r="R43" s="196"/>
    </row>
    <row r="44" spans="2:18" x14ac:dyDescent="0.2">
      <c r="B44" s="202" t="s">
        <v>3</v>
      </c>
      <c r="C44" s="201"/>
      <c r="D44" s="202">
        <f>SUM(D37:D40)</f>
        <v>2350</v>
      </c>
      <c r="E44" s="200">
        <f t="shared" ref="E44:R44" si="4">SUM(E37:E43)</f>
        <v>2250</v>
      </c>
      <c r="F44" s="200">
        <f t="shared" si="4"/>
        <v>0</v>
      </c>
      <c r="G44" s="200">
        <f t="shared" si="4"/>
        <v>0</v>
      </c>
      <c r="H44" s="200">
        <f t="shared" si="4"/>
        <v>100</v>
      </c>
      <c r="I44" s="200">
        <f t="shared" si="4"/>
        <v>0</v>
      </c>
      <c r="J44" s="200">
        <f t="shared" si="4"/>
        <v>0</v>
      </c>
      <c r="K44" s="200">
        <f t="shared" si="4"/>
        <v>0</v>
      </c>
      <c r="L44" s="200">
        <f t="shared" si="4"/>
        <v>0</v>
      </c>
      <c r="M44" s="200">
        <f t="shared" si="4"/>
        <v>0</v>
      </c>
      <c r="N44" s="200">
        <f t="shared" si="4"/>
        <v>0</v>
      </c>
      <c r="O44" s="200">
        <f t="shared" si="4"/>
        <v>0</v>
      </c>
      <c r="P44" s="200">
        <f t="shared" si="4"/>
        <v>0</v>
      </c>
      <c r="Q44" s="200">
        <f t="shared" si="4"/>
        <v>0</v>
      </c>
      <c r="R44" s="200">
        <f t="shared" si="4"/>
        <v>0</v>
      </c>
    </row>
    <row r="49" spans="2:18" x14ac:dyDescent="0.2">
      <c r="B49" s="489" t="s">
        <v>1</v>
      </c>
      <c r="C49" s="489" t="s">
        <v>151</v>
      </c>
      <c r="D49" s="204" t="s">
        <v>49</v>
      </c>
      <c r="E49" s="489" t="s">
        <v>140</v>
      </c>
      <c r="F49" s="489"/>
      <c r="G49" s="489"/>
      <c r="H49" s="489"/>
      <c r="I49" s="489"/>
      <c r="J49" s="489"/>
      <c r="K49" s="489"/>
      <c r="L49" s="489"/>
      <c r="M49" s="489"/>
      <c r="N49" s="489"/>
      <c r="O49" s="489"/>
      <c r="P49" s="489"/>
      <c r="Q49" s="489" t="s">
        <v>2</v>
      </c>
      <c r="R49" s="489" t="s">
        <v>4</v>
      </c>
    </row>
    <row r="50" spans="2:18" x14ac:dyDescent="0.2">
      <c r="B50" s="489"/>
      <c r="C50" s="489"/>
      <c r="D50" s="204" t="s">
        <v>3</v>
      </c>
      <c r="E50" s="204">
        <f>W49</f>
        <v>0</v>
      </c>
      <c r="F50" s="204">
        <f>W50</f>
        <v>0</v>
      </c>
      <c r="G50" s="204">
        <f>W51</f>
        <v>0</v>
      </c>
      <c r="H50" s="204">
        <f>W52</f>
        <v>0</v>
      </c>
      <c r="I50" s="204">
        <f>W53</f>
        <v>0</v>
      </c>
      <c r="J50" s="204">
        <f>W54</f>
        <v>0</v>
      </c>
      <c r="K50" s="204">
        <f>W55</f>
        <v>0</v>
      </c>
      <c r="L50" s="204">
        <f>W56</f>
        <v>0</v>
      </c>
      <c r="M50" s="204">
        <f>W57</f>
        <v>0</v>
      </c>
      <c r="N50" s="204">
        <f>W58</f>
        <v>0</v>
      </c>
      <c r="O50" s="204">
        <f>W59</f>
        <v>0</v>
      </c>
      <c r="P50" s="204">
        <f>W60</f>
        <v>0</v>
      </c>
      <c r="Q50" s="489"/>
      <c r="R50" s="489"/>
    </row>
    <row r="51" spans="2:18" x14ac:dyDescent="0.2">
      <c r="B51" s="196" t="s">
        <v>123</v>
      </c>
      <c r="C51" s="201">
        <v>0.19</v>
      </c>
      <c r="D51" s="205">
        <f t="shared" ref="D51:D56" si="5">SUM(E51:P51)</f>
        <v>180</v>
      </c>
      <c r="E51" s="205">
        <v>180</v>
      </c>
      <c r="F51" s="205"/>
      <c r="G51" s="205"/>
      <c r="H51" s="205"/>
      <c r="I51" s="205"/>
      <c r="J51" s="205"/>
      <c r="K51" s="205"/>
      <c r="L51" s="205"/>
      <c r="M51" s="205"/>
      <c r="N51" s="205"/>
      <c r="O51" s="205"/>
      <c r="P51" s="205"/>
      <c r="Q51" s="205"/>
      <c r="R51" s="205"/>
    </row>
    <row r="52" spans="2:18" x14ac:dyDescent="0.2">
      <c r="B52" s="196" t="s">
        <v>122</v>
      </c>
      <c r="C52" s="201">
        <v>0.19</v>
      </c>
      <c r="D52" s="205">
        <f t="shared" si="5"/>
        <v>1200</v>
      </c>
      <c r="E52" s="205">
        <v>1200</v>
      </c>
      <c r="F52" s="205"/>
      <c r="G52" s="205"/>
      <c r="H52" s="205"/>
      <c r="I52" s="205"/>
      <c r="J52" s="205"/>
      <c r="K52" s="205"/>
      <c r="L52" s="205"/>
      <c r="M52" s="205"/>
      <c r="N52" s="205"/>
      <c r="O52" s="205"/>
      <c r="P52" s="205"/>
      <c r="Q52" s="205"/>
      <c r="R52" s="205"/>
    </row>
    <row r="53" spans="2:18" x14ac:dyDescent="0.2">
      <c r="B53" s="196" t="s">
        <v>124</v>
      </c>
      <c r="C53" s="201">
        <v>0.19</v>
      </c>
      <c r="D53" s="205">
        <f t="shared" si="5"/>
        <v>0</v>
      </c>
      <c r="E53" s="205"/>
      <c r="F53" s="205"/>
      <c r="G53" s="205"/>
      <c r="H53" s="205"/>
      <c r="I53" s="205"/>
      <c r="J53" s="205"/>
      <c r="K53" s="205"/>
      <c r="L53" s="205"/>
      <c r="M53" s="205"/>
      <c r="N53" s="205"/>
      <c r="O53" s="205"/>
      <c r="P53" s="205"/>
      <c r="Q53" s="205"/>
      <c r="R53" s="205">
        <v>12000</v>
      </c>
    </row>
    <row r="54" spans="2:18" x14ac:dyDescent="0.2">
      <c r="B54" s="196" t="s">
        <v>204</v>
      </c>
      <c r="C54" s="201">
        <v>0.19</v>
      </c>
      <c r="D54" s="205">
        <f t="shared" si="5"/>
        <v>0</v>
      </c>
      <c r="E54" s="205"/>
      <c r="F54" s="205"/>
      <c r="G54" s="205"/>
      <c r="H54" s="205"/>
      <c r="I54" s="205"/>
      <c r="J54" s="205"/>
      <c r="K54" s="205"/>
      <c r="L54" s="205"/>
      <c r="M54" s="205"/>
      <c r="N54" s="205"/>
      <c r="O54" s="205"/>
      <c r="P54" s="205"/>
      <c r="Q54" s="205">
        <v>600</v>
      </c>
      <c r="R54" s="205"/>
    </row>
    <row r="55" spans="2:18" x14ac:dyDescent="0.2">
      <c r="B55" s="196" t="s">
        <v>154</v>
      </c>
      <c r="C55" s="201">
        <v>0.19</v>
      </c>
      <c r="D55" s="205">
        <f t="shared" si="5"/>
        <v>100</v>
      </c>
      <c r="E55" s="205">
        <v>100</v>
      </c>
      <c r="F55" s="205"/>
      <c r="G55" s="205"/>
      <c r="H55" s="205"/>
      <c r="I55" s="205"/>
      <c r="J55" s="205"/>
      <c r="K55" s="205"/>
      <c r="L55" s="205"/>
      <c r="M55" s="205"/>
      <c r="N55" s="205"/>
      <c r="O55" s="205"/>
      <c r="P55" s="205"/>
      <c r="Q55" s="205"/>
      <c r="R55" s="205"/>
    </row>
    <row r="56" spans="2:18" x14ac:dyDescent="0.2">
      <c r="B56" s="196"/>
      <c r="C56" s="201">
        <v>0.19</v>
      </c>
      <c r="D56" s="205">
        <f t="shared" si="5"/>
        <v>0</v>
      </c>
      <c r="E56" s="205"/>
      <c r="F56" s="205"/>
      <c r="G56" s="205"/>
      <c r="H56" s="205"/>
      <c r="I56" s="205"/>
      <c r="J56" s="205"/>
      <c r="K56" s="205"/>
      <c r="L56" s="205"/>
      <c r="M56" s="205"/>
      <c r="N56" s="205"/>
      <c r="O56" s="205"/>
      <c r="P56" s="205"/>
      <c r="Q56" s="205"/>
      <c r="R56" s="205"/>
    </row>
    <row r="57" spans="2:18" x14ac:dyDescent="0.2">
      <c r="B57" s="196"/>
      <c r="C57" s="201">
        <v>0.19</v>
      </c>
      <c r="D57" s="205">
        <f t="shared" ref="D57" si="6">SUM(E57:P57)</f>
        <v>0</v>
      </c>
      <c r="E57" s="205"/>
      <c r="F57" s="205"/>
      <c r="G57" s="205"/>
      <c r="H57" s="205"/>
      <c r="I57" s="205"/>
      <c r="J57" s="205"/>
      <c r="K57" s="205"/>
      <c r="L57" s="205"/>
      <c r="M57" s="205"/>
      <c r="N57" s="205"/>
      <c r="O57" s="205"/>
      <c r="P57" s="205"/>
      <c r="Q57" s="205"/>
      <c r="R57" s="205"/>
    </row>
    <row r="58" spans="2:18" x14ac:dyDescent="0.2">
      <c r="B58" s="202" t="s">
        <v>3</v>
      </c>
      <c r="C58" s="201"/>
      <c r="D58" s="202">
        <f>SUM(D51:D54)</f>
        <v>1380</v>
      </c>
      <c r="E58" s="200">
        <f t="shared" ref="E58:R58" si="7">SUM(E51:E57)</f>
        <v>1480</v>
      </c>
      <c r="F58" s="200">
        <f t="shared" si="7"/>
        <v>0</v>
      </c>
      <c r="G58" s="200">
        <f t="shared" si="7"/>
        <v>0</v>
      </c>
      <c r="H58" s="200">
        <f t="shared" si="7"/>
        <v>0</v>
      </c>
      <c r="I58" s="200">
        <f t="shared" si="7"/>
        <v>0</v>
      </c>
      <c r="J58" s="200">
        <f t="shared" si="7"/>
        <v>0</v>
      </c>
      <c r="K58" s="200">
        <f t="shared" si="7"/>
        <v>0</v>
      </c>
      <c r="L58" s="200">
        <f t="shared" si="7"/>
        <v>0</v>
      </c>
      <c r="M58" s="200">
        <f t="shared" si="7"/>
        <v>0</v>
      </c>
      <c r="N58" s="200">
        <f t="shared" si="7"/>
        <v>0</v>
      </c>
      <c r="O58" s="200">
        <f t="shared" si="7"/>
        <v>0</v>
      </c>
      <c r="P58" s="200">
        <f t="shared" si="7"/>
        <v>0</v>
      </c>
      <c r="Q58" s="200">
        <f t="shared" si="7"/>
        <v>600</v>
      </c>
      <c r="R58" s="200">
        <f t="shared" si="7"/>
        <v>12000</v>
      </c>
    </row>
    <row r="59" spans="2:18" x14ac:dyDescent="0.2">
      <c r="B59" s="203"/>
      <c r="C59" s="203"/>
      <c r="D59" s="196"/>
      <c r="E59" s="195"/>
      <c r="F59" s="195"/>
      <c r="G59" s="195"/>
      <c r="H59" s="195"/>
      <c r="I59" s="195"/>
      <c r="J59" s="195"/>
      <c r="K59" s="195"/>
      <c r="L59" s="195"/>
      <c r="M59" s="195"/>
      <c r="N59" s="195"/>
      <c r="O59" s="195"/>
      <c r="P59" s="195"/>
      <c r="Q59" s="196"/>
      <c r="R59" s="196"/>
    </row>
    <row r="60" spans="2:18" x14ac:dyDescent="0.2">
      <c r="B60" s="206" t="s">
        <v>216</v>
      </c>
      <c r="C60" s="196"/>
      <c r="D60" s="196"/>
      <c r="E60" s="195"/>
      <c r="F60" s="195"/>
      <c r="G60" s="195"/>
      <c r="H60" s="195"/>
      <c r="I60" s="195"/>
      <c r="J60" s="195"/>
      <c r="K60" s="195"/>
      <c r="L60" s="195"/>
      <c r="M60" s="195"/>
      <c r="N60" s="195"/>
      <c r="O60" s="195"/>
      <c r="P60" s="195"/>
      <c r="Q60" s="196"/>
      <c r="R60" s="196"/>
    </row>
    <row r="61" spans="2:18" x14ac:dyDescent="0.2">
      <c r="B61" s="204" t="s">
        <v>139</v>
      </c>
      <c r="C61" s="204" t="s">
        <v>172</v>
      </c>
      <c r="D61" s="204" t="s">
        <v>80</v>
      </c>
      <c r="E61" s="204" t="s">
        <v>2</v>
      </c>
      <c r="F61" s="204" t="s">
        <v>4</v>
      </c>
      <c r="G61" s="204" t="s">
        <v>81</v>
      </c>
      <c r="H61" s="204" t="s">
        <v>82</v>
      </c>
      <c r="I61" s="204" t="s">
        <v>83</v>
      </c>
      <c r="J61" s="204" t="s">
        <v>84</v>
      </c>
      <c r="K61" s="204" t="s">
        <v>85</v>
      </c>
      <c r="L61" s="204" t="s">
        <v>86</v>
      </c>
      <c r="M61" s="204" t="s">
        <v>87</v>
      </c>
      <c r="N61" s="195"/>
      <c r="O61" s="488"/>
      <c r="P61" s="488"/>
      <c r="Q61" s="488"/>
      <c r="R61" s="488"/>
    </row>
    <row r="62" spans="2:18" x14ac:dyDescent="0.2">
      <c r="B62" s="196" t="str">
        <f>B51</f>
        <v>Kaffemaschine</v>
      </c>
      <c r="C62" s="196">
        <v>5</v>
      </c>
      <c r="D62" s="205">
        <f>180/5</f>
        <v>36</v>
      </c>
      <c r="E62" s="205">
        <f t="shared" ref="E62:H62" si="8">180/5</f>
        <v>36</v>
      </c>
      <c r="F62" s="205">
        <f t="shared" si="8"/>
        <v>36</v>
      </c>
      <c r="G62" s="205">
        <f t="shared" si="8"/>
        <v>36</v>
      </c>
      <c r="H62" s="205">
        <f t="shared" si="8"/>
        <v>36</v>
      </c>
      <c r="I62" s="205"/>
      <c r="J62" s="205"/>
      <c r="K62" s="205"/>
      <c r="L62" s="205"/>
      <c r="M62" s="205"/>
      <c r="N62" s="195"/>
      <c r="O62" s="197" t="s">
        <v>125</v>
      </c>
      <c r="P62" s="196"/>
      <c r="Q62" s="196"/>
      <c r="R62" s="196"/>
    </row>
    <row r="63" spans="2:18" x14ac:dyDescent="0.2">
      <c r="B63" s="196" t="str">
        <f>B52</f>
        <v>Computer</v>
      </c>
      <c r="C63" s="196">
        <v>3</v>
      </c>
      <c r="D63" s="205">
        <f>1200/3</f>
        <v>400</v>
      </c>
      <c r="E63" s="205">
        <f t="shared" ref="E63:F63" si="9">1200/3</f>
        <v>400</v>
      </c>
      <c r="F63" s="205">
        <f t="shared" si="9"/>
        <v>400</v>
      </c>
      <c r="G63" s="205"/>
      <c r="H63" s="205"/>
      <c r="I63" s="205"/>
      <c r="J63" s="205"/>
      <c r="K63" s="205"/>
      <c r="L63" s="205"/>
      <c r="M63" s="205"/>
      <c r="O63" s="197" t="s">
        <v>220</v>
      </c>
      <c r="P63" s="196"/>
      <c r="Q63" s="196"/>
      <c r="R63" s="196"/>
    </row>
    <row r="64" spans="2:18" x14ac:dyDescent="0.2">
      <c r="B64" s="196" t="str">
        <f>B53</f>
        <v>Auto</v>
      </c>
      <c r="C64" s="196">
        <v>6</v>
      </c>
      <c r="D64" s="205"/>
      <c r="E64" s="205"/>
      <c r="F64" s="205">
        <f t="shared" ref="F64:J64" si="10">12000/6</f>
        <v>2000</v>
      </c>
      <c r="G64" s="205">
        <f t="shared" si="10"/>
        <v>2000</v>
      </c>
      <c r="H64" s="205">
        <f t="shared" si="10"/>
        <v>2000</v>
      </c>
      <c r="I64" s="205">
        <f t="shared" si="10"/>
        <v>2000</v>
      </c>
      <c r="J64" s="205">
        <f t="shared" si="10"/>
        <v>2000</v>
      </c>
      <c r="K64" s="205">
        <v>2000</v>
      </c>
      <c r="L64" s="205"/>
      <c r="M64" s="205"/>
      <c r="N64" s="195"/>
      <c r="O64" s="197" t="s">
        <v>220</v>
      </c>
      <c r="P64" s="196"/>
      <c r="Q64" s="196"/>
      <c r="R64" s="196"/>
    </row>
    <row r="65" spans="2:18" x14ac:dyDescent="0.2">
      <c r="B65" s="196" t="str">
        <f>B54</f>
        <v>Drucker</v>
      </c>
      <c r="C65" s="196">
        <v>5</v>
      </c>
      <c r="D65" s="205"/>
      <c r="E65" s="205">
        <f>600/5</f>
        <v>120</v>
      </c>
      <c r="F65" s="205">
        <f t="shared" ref="F65:I65" si="11">600/5</f>
        <v>120</v>
      </c>
      <c r="G65" s="205">
        <f t="shared" si="11"/>
        <v>120</v>
      </c>
      <c r="H65" s="205">
        <f t="shared" si="11"/>
        <v>120</v>
      </c>
      <c r="I65" s="205">
        <f t="shared" si="11"/>
        <v>120</v>
      </c>
      <c r="J65" s="205"/>
      <c r="K65" s="205"/>
      <c r="L65" s="205"/>
      <c r="M65" s="205"/>
      <c r="N65" s="195"/>
      <c r="O65" s="197" t="s">
        <v>125</v>
      </c>
      <c r="P65" s="195"/>
      <c r="Q65" s="196"/>
      <c r="R65" s="196"/>
    </row>
    <row r="66" spans="2:18" x14ac:dyDescent="0.2">
      <c r="B66" s="196" t="str">
        <f>IF(B55="", "",B55)</f>
        <v>Sonstiges/ Unvorhergesehenes</v>
      </c>
      <c r="C66" s="205">
        <v>1</v>
      </c>
      <c r="D66" s="205">
        <v>100</v>
      </c>
      <c r="E66" s="205"/>
      <c r="F66" s="205"/>
      <c r="G66" s="205"/>
      <c r="H66" s="205"/>
      <c r="I66" s="205"/>
      <c r="J66" s="205"/>
      <c r="K66" s="205"/>
      <c r="L66" s="205"/>
      <c r="M66" s="205"/>
      <c r="N66" s="195"/>
      <c r="O66" s="197" t="s">
        <v>221</v>
      </c>
      <c r="P66" s="195"/>
      <c r="Q66" s="196"/>
      <c r="R66" s="196"/>
    </row>
    <row r="67" spans="2:18" x14ac:dyDescent="0.2">
      <c r="B67" s="196" t="str">
        <f t="shared" ref="B67:B68" si="12">IF(B56="", "",B56)</f>
        <v/>
      </c>
      <c r="C67" s="196"/>
      <c r="D67" s="205"/>
      <c r="E67" s="205"/>
      <c r="F67" s="205"/>
      <c r="G67" s="205"/>
      <c r="H67" s="205"/>
      <c r="I67" s="205"/>
      <c r="J67" s="205"/>
      <c r="K67" s="205"/>
      <c r="L67" s="205"/>
      <c r="M67" s="205"/>
      <c r="N67" s="195"/>
      <c r="O67" s="195"/>
      <c r="P67" s="195"/>
      <c r="Q67" s="196"/>
      <c r="R67" s="196"/>
    </row>
    <row r="68" spans="2:18" x14ac:dyDescent="0.2">
      <c r="B68" s="196" t="str">
        <f t="shared" si="12"/>
        <v/>
      </c>
      <c r="C68" s="196"/>
      <c r="D68" s="205"/>
      <c r="E68" s="205"/>
      <c r="F68" s="205"/>
      <c r="G68" s="205"/>
      <c r="H68" s="205"/>
      <c r="I68" s="205"/>
      <c r="J68" s="205"/>
      <c r="K68" s="205"/>
      <c r="L68" s="205"/>
      <c r="M68" s="205"/>
      <c r="N68" s="195"/>
      <c r="O68" s="195"/>
      <c r="P68" s="195"/>
      <c r="Q68" s="196"/>
      <c r="R68" s="196"/>
    </row>
    <row r="69" spans="2:18" x14ac:dyDescent="0.2">
      <c r="B69" s="202" t="s">
        <v>3</v>
      </c>
      <c r="C69" s="202"/>
      <c r="D69" s="200">
        <f>SUM(D62:D68)</f>
        <v>536</v>
      </c>
      <c r="E69" s="200">
        <f t="shared" ref="E69:M69" si="13">SUM(E62:E68)</f>
        <v>556</v>
      </c>
      <c r="F69" s="200">
        <f t="shared" si="13"/>
        <v>2556</v>
      </c>
      <c r="G69" s="200">
        <f t="shared" si="13"/>
        <v>2156</v>
      </c>
      <c r="H69" s="200">
        <f t="shared" si="13"/>
        <v>2156</v>
      </c>
      <c r="I69" s="200">
        <f t="shared" si="13"/>
        <v>2120</v>
      </c>
      <c r="J69" s="200">
        <f t="shared" si="13"/>
        <v>2000</v>
      </c>
      <c r="K69" s="200">
        <f t="shared" si="13"/>
        <v>2000</v>
      </c>
      <c r="L69" s="200">
        <f t="shared" si="13"/>
        <v>0</v>
      </c>
      <c r="M69" s="200">
        <f t="shared" si="13"/>
        <v>0</v>
      </c>
      <c r="N69" s="195"/>
      <c r="O69" s="195"/>
      <c r="P69" s="195"/>
      <c r="Q69" s="196"/>
      <c r="R69" s="196"/>
    </row>
    <row r="71" spans="2:18" x14ac:dyDescent="0.2">
      <c r="B71" s="202" t="s">
        <v>217</v>
      </c>
    </row>
    <row r="72" spans="2:18" x14ac:dyDescent="0.2">
      <c r="B72" s="204" t="s">
        <v>139</v>
      </c>
      <c r="C72" s="204" t="s">
        <v>172</v>
      </c>
      <c r="D72" s="204" t="s">
        <v>80</v>
      </c>
      <c r="E72" s="204" t="s">
        <v>2</v>
      </c>
      <c r="F72" s="204" t="s">
        <v>4</v>
      </c>
      <c r="G72" s="204" t="s">
        <v>81</v>
      </c>
      <c r="H72" s="204" t="s">
        <v>82</v>
      </c>
      <c r="I72" s="204" t="s">
        <v>83</v>
      </c>
      <c r="J72" s="204" t="s">
        <v>84</v>
      </c>
      <c r="K72" s="204" t="s">
        <v>85</v>
      </c>
      <c r="L72" s="204" t="s">
        <v>86</v>
      </c>
      <c r="M72" s="204" t="s">
        <v>87</v>
      </c>
    </row>
    <row r="73" spans="2:18" x14ac:dyDescent="0.2">
      <c r="B73" s="196" t="str">
        <f>B62</f>
        <v>Kaffemaschine</v>
      </c>
      <c r="C73" s="205">
        <v>1</v>
      </c>
      <c r="D73" s="205">
        <v>180</v>
      </c>
      <c r="E73" s="205"/>
      <c r="F73" s="205"/>
      <c r="G73" s="205"/>
      <c r="H73" s="205"/>
      <c r="I73" s="205"/>
      <c r="J73" s="205"/>
      <c r="K73" s="205"/>
      <c r="L73" s="205"/>
      <c r="M73" s="205"/>
      <c r="O73" s="197" t="s">
        <v>221</v>
      </c>
    </row>
    <row r="74" spans="2:18" x14ac:dyDescent="0.2">
      <c r="B74" s="196" t="str">
        <f>B63</f>
        <v>Computer</v>
      </c>
      <c r="C74" s="205">
        <v>3</v>
      </c>
      <c r="D74" s="205">
        <v>400</v>
      </c>
      <c r="E74" s="205">
        <v>400</v>
      </c>
      <c r="F74" s="205">
        <v>400</v>
      </c>
      <c r="G74" s="205"/>
      <c r="H74" s="205"/>
      <c r="I74" s="205"/>
      <c r="J74" s="205"/>
      <c r="K74" s="205"/>
      <c r="L74" s="205"/>
      <c r="M74" s="205"/>
      <c r="O74" s="197" t="s">
        <v>220</v>
      </c>
    </row>
    <row r="75" spans="2:18" x14ac:dyDescent="0.2">
      <c r="B75" s="196" t="str">
        <f>B64</f>
        <v>Auto</v>
      </c>
      <c r="C75" s="205">
        <v>6</v>
      </c>
      <c r="D75" s="205"/>
      <c r="E75" s="205"/>
      <c r="F75" s="205">
        <v>2000</v>
      </c>
      <c r="G75" s="205">
        <v>2000</v>
      </c>
      <c r="H75" s="205">
        <v>2000</v>
      </c>
      <c r="I75" s="205">
        <v>2000</v>
      </c>
      <c r="J75" s="205">
        <v>2000</v>
      </c>
      <c r="K75" s="205">
        <v>2000</v>
      </c>
      <c r="L75" s="205"/>
      <c r="M75" s="205"/>
      <c r="O75" s="197" t="s">
        <v>220</v>
      </c>
    </row>
    <row r="76" spans="2:18" x14ac:dyDescent="0.2">
      <c r="B76" s="196" t="str">
        <f>B65</f>
        <v>Drucker</v>
      </c>
      <c r="C76" s="205">
        <v>3</v>
      </c>
      <c r="D76" s="205"/>
      <c r="E76" s="205">
        <f>600/3</f>
        <v>200</v>
      </c>
      <c r="F76" s="205">
        <v>200</v>
      </c>
      <c r="G76" s="205">
        <v>200</v>
      </c>
      <c r="H76" s="205"/>
      <c r="I76" s="205"/>
      <c r="J76" s="205"/>
      <c r="K76" s="205"/>
      <c r="L76" s="205"/>
      <c r="M76" s="205"/>
      <c r="O76" s="197" t="s">
        <v>220</v>
      </c>
    </row>
    <row r="77" spans="2:18" x14ac:dyDescent="0.2">
      <c r="B77" s="196" t="str">
        <f>IF(B66="", "",B66)</f>
        <v>Sonstiges/ Unvorhergesehenes</v>
      </c>
      <c r="C77" s="205">
        <v>1</v>
      </c>
      <c r="D77" s="205">
        <v>100</v>
      </c>
      <c r="E77" s="205"/>
      <c r="F77" s="205"/>
      <c r="G77" s="205"/>
      <c r="H77" s="205"/>
      <c r="I77" s="205"/>
      <c r="J77" s="205"/>
      <c r="K77" s="205"/>
      <c r="L77" s="205"/>
      <c r="M77" s="205"/>
      <c r="O77" s="197" t="s">
        <v>221</v>
      </c>
    </row>
    <row r="78" spans="2:18" x14ac:dyDescent="0.2">
      <c r="B78" s="196" t="str">
        <f t="shared" ref="B78:B79" si="14">IF(B67="", "",B67)</f>
        <v/>
      </c>
      <c r="C78" s="205"/>
      <c r="D78" s="205"/>
      <c r="E78" s="205"/>
      <c r="F78" s="205"/>
      <c r="G78" s="205"/>
      <c r="H78" s="205"/>
      <c r="I78" s="205"/>
      <c r="J78" s="205"/>
      <c r="K78" s="205"/>
      <c r="L78" s="205"/>
      <c r="M78" s="205"/>
    </row>
    <row r="79" spans="2:18" x14ac:dyDescent="0.2">
      <c r="B79" s="196" t="str">
        <f t="shared" si="14"/>
        <v/>
      </c>
      <c r="C79" s="205"/>
      <c r="D79" s="205"/>
      <c r="E79" s="205"/>
      <c r="F79" s="205"/>
      <c r="G79" s="205"/>
      <c r="H79" s="205"/>
      <c r="I79" s="205"/>
      <c r="J79" s="205"/>
      <c r="K79" s="205"/>
      <c r="L79" s="205"/>
      <c r="M79" s="205"/>
    </row>
    <row r="80" spans="2:18" x14ac:dyDescent="0.2">
      <c r="B80" s="202" t="s">
        <v>3</v>
      </c>
      <c r="C80" s="202"/>
      <c r="D80" s="200">
        <f>SUM(D73:D79)</f>
        <v>680</v>
      </c>
      <c r="E80" s="200">
        <f t="shared" ref="E80:M80" si="15">SUM(E73:E79)</f>
        <v>600</v>
      </c>
      <c r="F80" s="200">
        <f t="shared" si="15"/>
        <v>2600</v>
      </c>
      <c r="G80" s="200">
        <f t="shared" si="15"/>
        <v>2200</v>
      </c>
      <c r="H80" s="200">
        <f t="shared" si="15"/>
        <v>2000</v>
      </c>
      <c r="I80" s="200">
        <f t="shared" si="15"/>
        <v>2000</v>
      </c>
      <c r="J80" s="200">
        <f t="shared" si="15"/>
        <v>2000</v>
      </c>
      <c r="K80" s="200">
        <f t="shared" si="15"/>
        <v>2000</v>
      </c>
      <c r="L80" s="200">
        <f t="shared" si="15"/>
        <v>0</v>
      </c>
      <c r="M80" s="200">
        <f t="shared" si="15"/>
        <v>0</v>
      </c>
    </row>
  </sheetData>
  <sheetProtection selectLockedCells="1" selectUnlockedCells="1"/>
  <mergeCells count="17">
    <mergeCell ref="O26:R26"/>
    <mergeCell ref="B18:B19"/>
    <mergeCell ref="C18:C19"/>
    <mergeCell ref="E18:P18"/>
    <mergeCell ref="Q18:Q19"/>
    <mergeCell ref="R18:R19"/>
    <mergeCell ref="B35:B36"/>
    <mergeCell ref="C35:C36"/>
    <mergeCell ref="E35:P35"/>
    <mergeCell ref="Q35:Q36"/>
    <mergeCell ref="R35:R36"/>
    <mergeCell ref="O61:R61"/>
    <mergeCell ref="B49:B50"/>
    <mergeCell ref="C49:C50"/>
    <mergeCell ref="E49:P49"/>
    <mergeCell ref="Q49:Q50"/>
    <mergeCell ref="R49:R50"/>
  </mergeCells>
  <dataValidations count="2">
    <dataValidation type="list" showInputMessage="1" showErrorMessage="1" error="Bitte passen Sie den  Mehrwertsteuersatz an. Diesen können Sie über das Drop-Down-Feld auswählen. Dazu klicken Sie einfach auf den Pfeil rechts neben der Zelle." prompt="Bitte wählen Sie den korrekten Mehrwertsteuersatz aus." sqref="C20:C22">
      <formula1>Mehrwertsteuersatz</formula1>
    </dataValidation>
    <dataValidation type="list" showInputMessage="1" showErrorMessage="1" error="Bitte passen Sie den Mehrwertsteuersatz an. Diesen können Sie einfach über das Drop-Down-Feld auswählen. Dazu klicken Sie auf den Pfeil rechts neben der Zelle." prompt="Bitte wählen Sie den korrekten Umsatzsteuersatz aus." sqref="C37:C43 C51:C57">
      <formula1>$C$1:$C$2</formula1>
    </dataValidation>
  </dataValidations>
  <pageMargins left="0.7" right="0.7" top="0.78740157499999996" bottom="0.78740157499999996" header="0.3" footer="0.3"/>
  <pageSetup paperSize="9" orientation="portrait" r:id="rId1"/>
  <ignoredErrors>
    <ignoredError sqref="D20:D22 D54" formulaRange="1"/>
  </ignoredError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5</vt:i4>
      </vt:variant>
      <vt:variant>
        <vt:lpstr>Benannte Bereiche</vt:lpstr>
      </vt:variant>
      <vt:variant>
        <vt:i4>20</vt:i4>
      </vt:variant>
    </vt:vector>
  </HeadingPairs>
  <TitlesOfParts>
    <vt:vector size="25" baseType="lpstr">
      <vt:lpstr>Anleitung</vt:lpstr>
      <vt:lpstr>Finanzplan</vt:lpstr>
      <vt:lpstr>Liquiditätsplan</vt:lpstr>
      <vt:lpstr>Hilfe</vt:lpstr>
      <vt:lpstr>Tabelle2</vt:lpstr>
      <vt:lpstr>Anfang</vt:lpstr>
      <vt:lpstr>barmittel</vt:lpstr>
      <vt:lpstr>Anleitung!Druckbereich</vt:lpstr>
      <vt:lpstr>Finanzplan!Druckbereich</vt:lpstr>
      <vt:lpstr>Hilfe!Druckbereich</vt:lpstr>
      <vt:lpstr>Liquiditätsplan!Druckbereich</vt:lpstr>
      <vt:lpstr>einkommenssteuer</vt:lpstr>
      <vt:lpstr>hilfe</vt:lpstr>
      <vt:lpstr>Hilfe_Abschreibung</vt:lpstr>
      <vt:lpstr>hilfe_barmittel</vt:lpstr>
      <vt:lpstr>Hilfe_Erfolgsrechnung</vt:lpstr>
      <vt:lpstr>Hilfe_Fixkosten</vt:lpstr>
      <vt:lpstr>Hilfe_Gründungskosten</vt:lpstr>
      <vt:lpstr>Hilfe_Marketingkosten</vt:lpstr>
      <vt:lpstr>Hilfe_Personalkosten</vt:lpstr>
      <vt:lpstr>Hilfe_Privateinnahmen</vt:lpstr>
      <vt:lpstr>Hilfe_Umsatzplanung</vt:lpstr>
      <vt:lpstr>Hilfe_VariableKosten</vt:lpstr>
      <vt:lpstr>Mehrwertsteuersatz</vt:lpstr>
      <vt:lpstr>Monate</vt:lpstr>
    </vt:vector>
  </TitlesOfParts>
  <Company>Institut für freie Berufe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W.OBERLA</dc:creator>
  <cp:lastModifiedBy>Andrea Perl-Morea</cp:lastModifiedBy>
  <cp:lastPrinted>2020-07-28T12:22:09Z</cp:lastPrinted>
  <dcterms:created xsi:type="dcterms:W3CDTF">1999-06-01T14:28:14Z</dcterms:created>
  <dcterms:modified xsi:type="dcterms:W3CDTF">2025-08-27T11:57:21Z</dcterms:modified>
</cp:coreProperties>
</file>